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mcloux/_Doc pour lecture sans wifi/"/>
    </mc:Choice>
  </mc:AlternateContent>
  <xr:revisionPtr revIDLastSave="0" documentId="13_ncr:1_{F3432550-D4AC-DB42-9C17-EF89F9FCA51F}" xr6:coauthVersionLast="36" xr6:coauthVersionMax="47" xr10:uidLastSave="{00000000-0000-0000-0000-000000000000}"/>
  <bookViews>
    <workbookView xWindow="1980" yWindow="460" windowWidth="26820" windowHeight="17540" tabRatio="705" xr2:uid="{00000000-000D-0000-FFFF-FFFF00000000}"/>
  </bookViews>
  <sheets>
    <sheet name="Cuisine" sheetId="3" r:id="rId1"/>
    <sheet name="Brasserie" sheetId="2" r:id="rId2"/>
    <sheet name="Restaurant" sheetId="1" r:id="rId3"/>
    <sheet name="Laverie" sheetId="7" r:id="rId4"/>
    <sheet name="Légumerie" sheetId="4" r:id="rId5"/>
    <sheet name="Boulangerie" sheetId="5" r:id="rId6"/>
    <sheet name="Buanderie" sheetId="6" r:id="rId7"/>
    <sheet name="Cafet_NEF" sheetId="10" r:id="rId8"/>
    <sheet name="Cafet_ANT" sheetId="11" r:id="rId9"/>
  </sheets>
  <calcPr calcId="181029"/>
</workbook>
</file>

<file path=xl/calcChain.xml><?xml version="1.0" encoding="utf-8"?>
<calcChain xmlns="http://schemas.openxmlformats.org/spreadsheetml/2006/main">
  <c r="E67" i="3" l="1"/>
  <c r="E52" i="3" l="1"/>
  <c r="E71" i="3"/>
  <c r="E77" i="3" s="1"/>
  <c r="E72" i="3"/>
  <c r="E73" i="3"/>
  <c r="E74" i="3"/>
  <c r="E75" i="3"/>
  <c r="E13" i="2"/>
  <c r="E33" i="2" s="1"/>
  <c r="E17" i="2"/>
  <c r="E22" i="2" s="1"/>
  <c r="E18" i="2"/>
  <c r="E19" i="2"/>
  <c r="E20" i="2"/>
  <c r="E30" i="2"/>
  <c r="E39" i="1"/>
  <c r="E43" i="1"/>
  <c r="E44" i="1"/>
  <c r="E45" i="1"/>
  <c r="E46" i="1"/>
  <c r="E47" i="1"/>
  <c r="E48" i="1"/>
  <c r="E50" i="1"/>
  <c r="E13" i="7"/>
  <c r="E9" i="4"/>
  <c r="E17" i="5"/>
  <c r="E10" i="6"/>
  <c r="D13" i="10"/>
  <c r="D17" i="10"/>
  <c r="D18" i="10"/>
  <c r="D19" i="10"/>
  <c r="D21" i="10"/>
  <c r="D13" i="11"/>
  <c r="D18" i="11"/>
  <c r="D19" i="11"/>
  <c r="D20" i="11"/>
  <c r="D21" i="11"/>
  <c r="D22" i="11"/>
  <c r="D23" i="11"/>
  <c r="D25" i="11"/>
  <c r="D27" i="11" s="1"/>
  <c r="E52" i="1" l="1"/>
  <c r="D23" i="10"/>
  <c r="E87" i="3"/>
</calcChain>
</file>

<file path=xl/sharedStrings.xml><?xml version="1.0" encoding="utf-8"?>
<sst xmlns="http://schemas.openxmlformats.org/spreadsheetml/2006/main" count="411" uniqueCount="277">
  <si>
    <t>Machine à mettre sous vide</t>
  </si>
  <si>
    <t>SMART 300</t>
  </si>
  <si>
    <t>Machine à crème</t>
  </si>
  <si>
    <t>Coupe légumes</t>
  </si>
  <si>
    <t>GSM 90</t>
  </si>
  <si>
    <t>Chambre froide</t>
  </si>
  <si>
    <t>Antichambre</t>
  </si>
  <si>
    <t>Congélateur</t>
  </si>
  <si>
    <t>Machine à glace</t>
  </si>
  <si>
    <t>ICEMATIC N 55</t>
  </si>
  <si>
    <t>Armoire de congélation</t>
  </si>
  <si>
    <t>Alpeninox</t>
  </si>
  <si>
    <t>Comptoir</t>
  </si>
  <si>
    <t xml:space="preserve">Tiroir </t>
  </si>
  <si>
    <t>Chambre frigorifique</t>
  </si>
  <si>
    <t>Valentine NO400 J</t>
  </si>
  <si>
    <t>Four à sole</t>
  </si>
  <si>
    <t>Tables</t>
  </si>
  <si>
    <t>Chaises</t>
  </si>
  <si>
    <t>Chauffe-tasses</t>
  </si>
  <si>
    <t>Ginox</t>
  </si>
  <si>
    <t>Tables terrasse</t>
  </si>
  <si>
    <t>Balance</t>
  </si>
  <si>
    <t>EXA T 2191</t>
  </si>
  <si>
    <t>Meuble frigorifique</t>
  </si>
  <si>
    <t>Nombre</t>
  </si>
  <si>
    <t>Valentine Pension 1-83</t>
  </si>
  <si>
    <t>Chauffe-assiettes</t>
  </si>
  <si>
    <t>Comptoirs</t>
  </si>
  <si>
    <t>Charriots débarassage</t>
  </si>
  <si>
    <t>Charriots plateaux</t>
  </si>
  <si>
    <t>Tiroir</t>
  </si>
  <si>
    <t>Four à chaleur tournante</t>
  </si>
  <si>
    <t xml:space="preserve">Etuveur </t>
  </si>
  <si>
    <t>Keller&amp;Fröehe</t>
  </si>
  <si>
    <t>Façonneuse</t>
  </si>
  <si>
    <t>Diviseuse bouleuse</t>
  </si>
  <si>
    <t>Laminoir</t>
  </si>
  <si>
    <t>Pétrin</t>
  </si>
  <si>
    <t>Spiramatic SF 80</t>
  </si>
  <si>
    <t>Dagard TAIGA</t>
  </si>
  <si>
    <t>STAMM GA-C5</t>
  </si>
  <si>
    <t>Machine à laver le linge</t>
  </si>
  <si>
    <t>Machine à sécher le linge</t>
  </si>
  <si>
    <t>Calandre</t>
  </si>
  <si>
    <t>Spirit Proline WE 8080</t>
  </si>
  <si>
    <t>Table de repassage</t>
  </si>
  <si>
    <t>VEIT Varios CR2</t>
  </si>
  <si>
    <t>MS 30-180</t>
  </si>
  <si>
    <t>WI 150</t>
  </si>
  <si>
    <t>Spirit industrial TSI250</t>
  </si>
  <si>
    <t>Machine à peler les légumes</t>
  </si>
  <si>
    <t>Brunner Multicut 240</t>
  </si>
  <si>
    <t>B 460 VAP-CSS-TOP</t>
  </si>
  <si>
    <t>BTA 240</t>
  </si>
  <si>
    <t>B230 VAP/WR1/TR1</t>
  </si>
  <si>
    <t>Machine à laver les ustensiles</t>
  </si>
  <si>
    <t>FV 250.2</t>
  </si>
  <si>
    <t>Transporteur de plateaux</t>
  </si>
  <si>
    <t>Total brasserie</t>
  </si>
  <si>
    <t>Total Restaurant</t>
  </si>
  <si>
    <t>Total Laverie</t>
  </si>
  <si>
    <t>Total légumerie</t>
  </si>
  <si>
    <t>Total boulangerie</t>
  </si>
  <si>
    <t>Total Buanderie</t>
  </si>
  <si>
    <t>Four à air pulsé GN 1/1</t>
  </si>
  <si>
    <t>AOS201GACQ</t>
  </si>
  <si>
    <t>Vario-Steamer</t>
  </si>
  <si>
    <t>S33</t>
  </si>
  <si>
    <t>TFET10EEWO</t>
  </si>
  <si>
    <t>TFET15EEWO</t>
  </si>
  <si>
    <t>Braisières à pression</t>
  </si>
  <si>
    <t>TUET15EEWO</t>
  </si>
  <si>
    <t>Marmite basculante 100 L</t>
  </si>
  <si>
    <t>TBOT10EEWO</t>
  </si>
  <si>
    <t>Marmite basculante 150 L</t>
  </si>
  <si>
    <t>TBOT15EEFO</t>
  </si>
  <si>
    <t>Marmite basculante 200L</t>
  </si>
  <si>
    <t>TBOT20EEGO</t>
  </si>
  <si>
    <t>Fourneau induction</t>
  </si>
  <si>
    <t>LI159-371</t>
  </si>
  <si>
    <t>Fourneau plaque MS</t>
  </si>
  <si>
    <t>LE259-345</t>
  </si>
  <si>
    <t>LE159--262</t>
  </si>
  <si>
    <t>V2200T</t>
  </si>
  <si>
    <t xml:space="preserve">Friteuse </t>
  </si>
  <si>
    <t>JUMBO</t>
  </si>
  <si>
    <t>Cellule refroidissement</t>
  </si>
  <si>
    <t>AOCP201CR</t>
  </si>
  <si>
    <t>Table montage</t>
  </si>
  <si>
    <t>1600 x 700 x 900</t>
  </si>
  <si>
    <t>Table cuisine</t>
  </si>
  <si>
    <t>mobile</t>
  </si>
  <si>
    <t>Chariot haut</t>
  </si>
  <si>
    <t>RWR 161</t>
  </si>
  <si>
    <t>Chariot bas</t>
  </si>
  <si>
    <t>RWRA 851</t>
  </si>
  <si>
    <t>C-IRB</t>
  </si>
  <si>
    <t>BF 300</t>
  </si>
  <si>
    <t>TEUH-2/VS 19/26</t>
  </si>
  <si>
    <t>Schmocker</t>
  </si>
  <si>
    <t>Buffet chaud</t>
  </si>
  <si>
    <t>Vitrine froide</t>
  </si>
  <si>
    <t>A-180  CNS ZK</t>
  </si>
  <si>
    <t>Chariot plateaux</t>
  </si>
  <si>
    <t>Röschlin FOR-CIB</t>
  </si>
  <si>
    <t>Chariot salade</t>
  </si>
  <si>
    <t>RWR SK-161</t>
  </si>
  <si>
    <t>Buffet Snack</t>
  </si>
  <si>
    <t>Marmite pour soupe</t>
  </si>
  <si>
    <t>ERR-H 325-685</t>
  </si>
  <si>
    <t>Chauffe-assiettes soupe</t>
  </si>
  <si>
    <t>MCO8 2056</t>
  </si>
  <si>
    <t>Armoire chaude</t>
  </si>
  <si>
    <t>Rilling HSW</t>
  </si>
  <si>
    <t>Armoire froide</t>
  </si>
  <si>
    <t>Roll-In/PPV TN</t>
  </si>
  <si>
    <t>Machine à glaçons</t>
  </si>
  <si>
    <t>Scottsman</t>
  </si>
  <si>
    <t>Buffet de salade</t>
  </si>
  <si>
    <t xml:space="preserve">Astoria </t>
  </si>
  <si>
    <t>Bacs froid</t>
  </si>
  <si>
    <t>Tables de travail</t>
  </si>
  <si>
    <t>1760 x 700 x 700</t>
  </si>
  <si>
    <t>Salvis</t>
  </si>
  <si>
    <t>Chambre froide légumes</t>
  </si>
  <si>
    <t>Chambre froide produit lait</t>
  </si>
  <si>
    <t>Chambre froide boissons</t>
  </si>
  <si>
    <t>Congélateur Glatz</t>
  </si>
  <si>
    <t>KV 9036</t>
  </si>
  <si>
    <t>Rondo Doge</t>
  </si>
  <si>
    <t>Bain-marie mobile</t>
  </si>
  <si>
    <t>Blanco SWE 3</t>
  </si>
  <si>
    <t>Cuisinière</t>
  </si>
  <si>
    <t>AH-BETA SL</t>
  </si>
  <si>
    <t>Servomat - VL</t>
  </si>
  <si>
    <t>Plaque à induction</t>
  </si>
  <si>
    <t>V 35 LACK</t>
  </si>
  <si>
    <t>Mixer Schwabenland</t>
  </si>
  <si>
    <t>Unifroid</t>
  </si>
  <si>
    <t>Chambre froide viande</t>
  </si>
  <si>
    <t>Congélateur cuisine</t>
  </si>
  <si>
    <t>Table mobile marbre</t>
  </si>
  <si>
    <t>Chariot débarrassage</t>
  </si>
  <si>
    <t>Scozzoli</t>
  </si>
  <si>
    <t xml:space="preserve">Blanco </t>
  </si>
  <si>
    <t>MEIKO</t>
  </si>
  <si>
    <t>Bac de trempage</t>
  </si>
  <si>
    <t>Hupfer</t>
  </si>
  <si>
    <t>Appareil</t>
  </si>
  <si>
    <t>Année</t>
  </si>
  <si>
    <t>Fourneau</t>
  </si>
  <si>
    <t>Bain-marie</t>
  </si>
  <si>
    <t>Sauteuse basculante</t>
  </si>
  <si>
    <t>Marmite basculante</t>
  </si>
  <si>
    <t>Steamer Juno</t>
  </si>
  <si>
    <t>Vario steamer</t>
  </si>
  <si>
    <t>Vario-Salamandre</t>
  </si>
  <si>
    <t>Machine universelle</t>
  </si>
  <si>
    <t>Friteuse</t>
  </si>
  <si>
    <t>Trancheuse</t>
  </si>
  <si>
    <t>Machine à laver la vaisselle</t>
  </si>
  <si>
    <t>LG Gaz 259-712</t>
  </si>
  <si>
    <t>RE 259-348/88-2171</t>
  </si>
  <si>
    <t>RE 259-228/88-2171</t>
  </si>
  <si>
    <t>KEB 069/92-2188</t>
  </si>
  <si>
    <t>D1800/96WES0419</t>
  </si>
  <si>
    <t>VSE-W.3 V400</t>
  </si>
  <si>
    <t>S33/89-9073</t>
  </si>
  <si>
    <t>5714 GAZ/01WES01155</t>
  </si>
  <si>
    <t>Machine à café</t>
  </si>
  <si>
    <t>Four à pizza</t>
  </si>
  <si>
    <t>Moretti</t>
  </si>
  <si>
    <t>Type</t>
  </si>
  <si>
    <t>Appareils</t>
  </si>
  <si>
    <t>Four à Pain</t>
  </si>
  <si>
    <t>dekomondial</t>
  </si>
  <si>
    <t>ErikaRh, Pitec</t>
  </si>
  <si>
    <t>Major manu, pitec</t>
  </si>
  <si>
    <t>Porkka</t>
  </si>
  <si>
    <t>Armoire Frigo mobile</t>
  </si>
  <si>
    <t xml:space="preserve"> </t>
  </si>
  <si>
    <t>Essoreuse à salade</t>
  </si>
  <si>
    <t>Meiko, GK 60</t>
  </si>
  <si>
    <t>VC 999/k3</t>
  </si>
  <si>
    <t>Machine à laver</t>
  </si>
  <si>
    <t>meiko dv 120.2</t>
  </si>
  <si>
    <t>bac à pizza</t>
  </si>
  <si>
    <t>VC999 K3</t>
  </si>
  <si>
    <t>Steamer electrolux</t>
  </si>
  <si>
    <t>mussana</t>
  </si>
  <si>
    <t>Cuisine</t>
  </si>
  <si>
    <t>Free-flow</t>
  </si>
  <si>
    <t>R85</t>
  </si>
  <si>
    <t>Wok induction</t>
  </si>
  <si>
    <t>Chariot plateau</t>
  </si>
  <si>
    <t>Armoire froid</t>
  </si>
  <si>
    <t>Grill Beer</t>
  </si>
  <si>
    <t>Divers chariots</t>
  </si>
  <si>
    <t>Mobilier</t>
  </si>
  <si>
    <t>Chaises terrasse</t>
  </si>
  <si>
    <t>Vitrine à ingrédients frigo</t>
  </si>
  <si>
    <t>GKM</t>
  </si>
  <si>
    <t>Armoir de réfrigération rapide</t>
  </si>
  <si>
    <t>Chariots à assiettes</t>
  </si>
  <si>
    <t>Comptoirs réfrigérés</t>
  </si>
  <si>
    <t>Frigo Franke pour chariot</t>
  </si>
  <si>
    <t>Lave-vaisselle Winterhager</t>
  </si>
  <si>
    <t>Tables rondes</t>
  </si>
  <si>
    <t>Tables rectangulaires</t>
  </si>
  <si>
    <t>Frigos Franke pour chariot</t>
  </si>
  <si>
    <t>Armoires réfrigérées</t>
  </si>
  <si>
    <t>Buffet à salades</t>
  </si>
  <si>
    <t>Lave-vaisselle</t>
  </si>
  <si>
    <t>icematic</t>
  </si>
  <si>
    <t>Franke</t>
  </si>
  <si>
    <t>Four à Pizza double</t>
  </si>
  <si>
    <t>Ideck</t>
  </si>
  <si>
    <t xml:space="preserve">Vitrines </t>
  </si>
  <si>
    <t>kaeltering</t>
  </si>
  <si>
    <t>idealke</t>
  </si>
  <si>
    <t>Offeco</t>
  </si>
  <si>
    <t>Hildebrand</t>
  </si>
  <si>
    <t>Etuve</t>
  </si>
  <si>
    <t>Icab</t>
  </si>
  <si>
    <t>Vitrine réfrigérée</t>
  </si>
  <si>
    <t>Winterhager</t>
  </si>
  <si>
    <t>Tables rondes terrasse</t>
  </si>
  <si>
    <t>Total free-flow</t>
  </si>
  <si>
    <t>Total cuisine</t>
  </si>
  <si>
    <t>Total mobilier</t>
  </si>
  <si>
    <t>Total chariots</t>
  </si>
  <si>
    <t>Grand total</t>
  </si>
  <si>
    <t>Total chariot</t>
  </si>
  <si>
    <t>Brasserie</t>
  </si>
  <si>
    <t xml:space="preserve">Petites tables </t>
  </si>
  <si>
    <t xml:space="preserve">Grandes tables </t>
  </si>
  <si>
    <t xml:space="preserve">Chaises </t>
  </si>
  <si>
    <t>Restaurant</t>
  </si>
  <si>
    <t>Mobilier - mezzanine comprise</t>
  </si>
  <si>
    <t>Grandes tables</t>
  </si>
  <si>
    <t>Petites tables</t>
  </si>
  <si>
    <t>Chaises étage</t>
  </si>
  <si>
    <t>Laverie</t>
  </si>
  <si>
    <t>Boulangerie</t>
  </si>
  <si>
    <t>Légumerie</t>
  </si>
  <si>
    <t>*Chambre de pousse</t>
  </si>
  <si>
    <t>*moitié UNIL et Nino</t>
  </si>
  <si>
    <t>Buanderie</t>
  </si>
  <si>
    <t>Caféteria</t>
  </si>
  <si>
    <t>Total caféteria</t>
  </si>
  <si>
    <t>franke</t>
  </si>
  <si>
    <t>-</t>
  </si>
  <si>
    <t>Tables rondes caféteria</t>
  </si>
  <si>
    <t>Chaises caféteria</t>
  </si>
  <si>
    <t>Tables hautes caféteria</t>
  </si>
  <si>
    <t>Tables espaces en commun caféteria</t>
  </si>
  <si>
    <t>Kolossal Dual 370  IK</t>
  </si>
  <si>
    <t>Kolossal 300IK</t>
  </si>
  <si>
    <t>Brunner TY.18k</t>
  </si>
  <si>
    <t>Brunner TY.18k couteau</t>
  </si>
  <si>
    <t>Mondial techno 2.0</t>
  </si>
  <si>
    <t>Electolux-LS 610</t>
  </si>
  <si>
    <t>Valentine EVO2200 / 037887</t>
  </si>
  <si>
    <t>Four mixte Line gaz</t>
  </si>
  <si>
    <t>20 GN 2/1 911110005</t>
  </si>
  <si>
    <t>Machine  à glaçons, Bouygues</t>
  </si>
  <si>
    <t>icematic E45</t>
  </si>
  <si>
    <t>Rotor AR40 M no 40008814</t>
  </si>
  <si>
    <t xml:space="preserve">Machine Râpe </t>
  </si>
  <si>
    <t>Rotor GVM210 no 169023</t>
  </si>
  <si>
    <t>Picoloo C</t>
  </si>
  <si>
    <t>Rotor piccolo 3 No 32000260</t>
  </si>
  <si>
    <t>Prix unité</t>
  </si>
  <si>
    <t>Tables rectangulaires terrasse</t>
  </si>
  <si>
    <t>Prix CHF</t>
  </si>
  <si>
    <t>Machines à glaçons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</si>
</sst>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f\r.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Fill="1" applyBorder="1"/>
    <xf numFmtId="0" fontId="0" fillId="0" borderId="8" xfId="0" applyFill="1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16" xfId="0" applyFill="1" applyBorder="1"/>
    <xf numFmtId="0" fontId="0" fillId="0" borderId="11" xfId="0" applyFill="1" applyBorder="1"/>
    <xf numFmtId="0" fontId="0" fillId="0" borderId="17" xfId="0" applyFill="1" applyBorder="1"/>
    <xf numFmtId="0" fontId="0" fillId="0" borderId="13" xfId="0" applyBorder="1"/>
    <xf numFmtId="0" fontId="0" fillId="0" borderId="18" xfId="0" applyBorder="1"/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 applyAlignment="1">
      <alignment horizontal="center"/>
    </xf>
    <xf numFmtId="0" fontId="0" fillId="0" borderId="18" xfId="0" applyFill="1" applyBorder="1"/>
    <xf numFmtId="0" fontId="0" fillId="0" borderId="8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19" xfId="0" applyBorder="1"/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0" xfId="0" applyNumberFormat="1" applyBorder="1"/>
    <xf numFmtId="4" fontId="0" fillId="0" borderId="7" xfId="0" applyNumberFormat="1" applyBorder="1"/>
    <xf numFmtId="4" fontId="0" fillId="0" borderId="0" xfId="0" applyNumberFormat="1"/>
    <xf numFmtId="4" fontId="0" fillId="0" borderId="8" xfId="0" applyNumberFormat="1" applyBorder="1"/>
    <xf numFmtId="4" fontId="0" fillId="0" borderId="23" xfId="0" applyNumberFormat="1" applyBorder="1"/>
    <xf numFmtId="4" fontId="0" fillId="0" borderId="21" xfId="0" applyNumberFormat="1" applyFont="1" applyBorder="1"/>
    <xf numFmtId="4" fontId="0" fillId="0" borderId="24" xfId="0" applyNumberFormat="1" applyBorder="1"/>
    <xf numFmtId="4" fontId="0" fillId="0" borderId="21" xfId="0" applyNumberFormat="1" applyFont="1" applyFill="1" applyBorder="1"/>
    <xf numFmtId="4" fontId="0" fillId="0" borderId="20" xfId="0" applyNumberFormat="1" applyFont="1" applyBorder="1"/>
    <xf numFmtId="4" fontId="0" fillId="0" borderId="22" xfId="0" applyNumberFormat="1" applyFont="1" applyBorder="1"/>
    <xf numFmtId="0" fontId="0" fillId="0" borderId="8" xfId="0" applyFont="1" applyBorder="1" applyAlignment="1"/>
    <xf numFmtId="2" fontId="0" fillId="0" borderId="8" xfId="0" applyNumberFormat="1" applyBorder="1"/>
    <xf numFmtId="4" fontId="0" fillId="0" borderId="21" xfId="0" applyNumberFormat="1" applyFill="1" applyBorder="1"/>
    <xf numFmtId="4" fontId="0" fillId="0" borderId="25" xfId="0" applyNumberFormat="1" applyFill="1" applyBorder="1"/>
    <xf numFmtId="4" fontId="0" fillId="0" borderId="22" xfId="0" applyNumberFormat="1" applyFill="1" applyBorder="1"/>
    <xf numFmtId="2" fontId="0" fillId="0" borderId="18" xfId="0" applyNumberFormat="1" applyBorder="1"/>
    <xf numFmtId="0" fontId="0" fillId="0" borderId="16" xfId="0" applyBorder="1"/>
    <xf numFmtId="2" fontId="0" fillId="0" borderId="12" xfId="0" applyNumberFormat="1" applyBorder="1"/>
    <xf numFmtId="2" fontId="0" fillId="0" borderId="11" xfId="0" applyNumberFormat="1" applyBorder="1"/>
    <xf numFmtId="4" fontId="0" fillId="0" borderId="27" xfId="0" applyNumberFormat="1" applyBorder="1"/>
    <xf numFmtId="4" fontId="0" fillId="0" borderId="12" xfId="0" applyNumberFormat="1" applyBorder="1"/>
    <xf numFmtId="4" fontId="0" fillId="0" borderId="11" xfId="0" applyNumberFormat="1" applyBorder="1"/>
    <xf numFmtId="0" fontId="0" fillId="0" borderId="16" xfId="0" applyFont="1" applyBorder="1"/>
    <xf numFmtId="0" fontId="0" fillId="0" borderId="12" xfId="0" applyFont="1" applyBorder="1" applyAlignment="1"/>
    <xf numFmtId="0" fontId="0" fillId="0" borderId="11" xfId="0" applyBorder="1" applyAlignment="1"/>
    <xf numFmtId="2" fontId="0" fillId="0" borderId="19" xfId="0" applyNumberFormat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3" fillId="0" borderId="9" xfId="0" applyFont="1" applyFill="1" applyBorder="1"/>
    <xf numFmtId="0" fontId="4" fillId="0" borderId="0" xfId="0" applyFont="1"/>
    <xf numFmtId="0" fontId="3" fillId="0" borderId="3" xfId="0" applyFont="1" applyBorder="1"/>
    <xf numFmtId="0" fontId="3" fillId="0" borderId="13" xfId="0" applyFont="1" applyFill="1" applyBorder="1"/>
    <xf numFmtId="0" fontId="3" fillId="0" borderId="14" xfId="0" applyFont="1" applyBorder="1"/>
    <xf numFmtId="0" fontId="3" fillId="0" borderId="18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0" fillId="0" borderId="26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1" xfId="0" applyFont="1" applyBorder="1"/>
    <xf numFmtId="0" fontId="0" fillId="0" borderId="14" xfId="0" applyFont="1" applyFill="1" applyBorder="1" applyAlignment="1">
      <alignment horizontal="center"/>
    </xf>
    <xf numFmtId="4" fontId="0" fillId="0" borderId="20" xfId="0" applyNumberFormat="1" applyFont="1" applyFill="1" applyBorder="1"/>
    <xf numFmtId="0" fontId="2" fillId="0" borderId="28" xfId="0" applyFont="1" applyBorder="1"/>
    <xf numFmtId="0" fontId="3" fillId="0" borderId="5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12" xfId="0" applyFill="1" applyBorder="1"/>
    <xf numFmtId="4" fontId="0" fillId="0" borderId="23" xfId="0" applyNumberFormat="1" applyFill="1" applyBorder="1"/>
    <xf numFmtId="0" fontId="0" fillId="0" borderId="29" xfId="0" applyBorder="1"/>
    <xf numFmtId="0" fontId="0" fillId="0" borderId="30" xfId="0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tabSelected="1" view="pageLayout" topLeftCell="A54" zoomScale="130" zoomScaleNormal="150" zoomScalePageLayoutView="130" workbookViewId="0">
      <selection activeCell="A81" sqref="A81"/>
    </sheetView>
  </sheetViews>
  <sheetFormatPr baseColWidth="10" defaultColWidth="10.6640625" defaultRowHeight="13" x14ac:dyDescent="0.15"/>
  <cols>
    <col min="1" max="1" width="25.5" customWidth="1"/>
    <col min="2" max="2" width="20.6640625" customWidth="1"/>
    <col min="3" max="3" width="8.6640625" customWidth="1"/>
    <col min="4" max="4" width="7.5" customWidth="1"/>
    <col min="5" max="5" width="12.6640625" style="1" bestFit="1" customWidth="1"/>
    <col min="7" max="7" width="12.6640625" bestFit="1" customWidth="1"/>
  </cols>
  <sheetData>
    <row r="1" spans="1:7" ht="14" thickBot="1" x14ac:dyDescent="0.2">
      <c r="A1" s="11" t="s">
        <v>191</v>
      </c>
    </row>
    <row r="2" spans="1:7" ht="14" thickBot="1" x14ac:dyDescent="0.2">
      <c r="A2" s="22" t="s">
        <v>174</v>
      </c>
      <c r="B2" s="2" t="s">
        <v>173</v>
      </c>
      <c r="C2" s="23" t="s">
        <v>150</v>
      </c>
      <c r="D2" s="23" t="s">
        <v>25</v>
      </c>
      <c r="E2" s="94" t="s">
        <v>275</v>
      </c>
      <c r="F2" s="10"/>
    </row>
    <row r="3" spans="1:7" x14ac:dyDescent="0.15">
      <c r="A3" s="80" t="s">
        <v>264</v>
      </c>
      <c r="B3" s="81" t="s">
        <v>265</v>
      </c>
      <c r="C3" s="21">
        <v>2019</v>
      </c>
      <c r="D3" s="21">
        <v>1</v>
      </c>
      <c r="E3" s="45">
        <v>33590</v>
      </c>
    </row>
    <row r="4" spans="1:7" x14ac:dyDescent="0.15">
      <c r="A4" s="16" t="s">
        <v>65</v>
      </c>
      <c r="B4" s="14" t="s">
        <v>66</v>
      </c>
      <c r="C4" s="14">
        <v>2008</v>
      </c>
      <c r="D4" s="14">
        <v>3</v>
      </c>
      <c r="E4" s="46">
        <v>88000</v>
      </c>
    </row>
    <row r="5" spans="1:7" x14ac:dyDescent="0.15">
      <c r="A5" s="16" t="s">
        <v>67</v>
      </c>
      <c r="B5" s="14" t="s">
        <v>68</v>
      </c>
      <c r="C5" s="14">
        <v>2008</v>
      </c>
      <c r="D5" s="14">
        <v>1</v>
      </c>
      <c r="E5" s="46">
        <v>12000</v>
      </c>
    </row>
    <row r="6" spans="1:7" x14ac:dyDescent="0.15">
      <c r="A6" s="16" t="s">
        <v>153</v>
      </c>
      <c r="B6" s="14" t="s">
        <v>69</v>
      </c>
      <c r="C6" s="14">
        <v>2008</v>
      </c>
      <c r="D6" s="14">
        <v>2</v>
      </c>
      <c r="E6" s="46">
        <v>34000</v>
      </c>
      <c r="G6" s="1"/>
    </row>
    <row r="7" spans="1:7" x14ac:dyDescent="0.15">
      <c r="A7" s="16" t="s">
        <v>153</v>
      </c>
      <c r="B7" s="14" t="s">
        <v>70</v>
      </c>
      <c r="C7" s="14">
        <v>2008</v>
      </c>
      <c r="D7" s="14">
        <v>1</v>
      </c>
      <c r="E7" s="46">
        <v>34000</v>
      </c>
    </row>
    <row r="8" spans="1:7" x14ac:dyDescent="0.15">
      <c r="A8" s="16" t="s">
        <v>71</v>
      </c>
      <c r="B8" s="14" t="s">
        <v>72</v>
      </c>
      <c r="C8" s="14">
        <v>2008</v>
      </c>
      <c r="D8" s="14">
        <v>2</v>
      </c>
      <c r="E8" s="46">
        <v>46000</v>
      </c>
    </row>
    <row r="9" spans="1:7" x14ac:dyDescent="0.15">
      <c r="A9" s="16" t="s">
        <v>73</v>
      </c>
      <c r="B9" s="14" t="s">
        <v>74</v>
      </c>
      <c r="C9" s="14">
        <v>2008</v>
      </c>
      <c r="D9" s="14">
        <v>1</v>
      </c>
      <c r="E9" s="46">
        <v>15500</v>
      </c>
    </row>
    <row r="10" spans="1:7" x14ac:dyDescent="0.15">
      <c r="A10" s="16" t="s">
        <v>75</v>
      </c>
      <c r="B10" s="14" t="s">
        <v>76</v>
      </c>
      <c r="C10" s="14">
        <v>2008</v>
      </c>
      <c r="D10" s="14">
        <v>1</v>
      </c>
      <c r="E10" s="46">
        <v>16000</v>
      </c>
    </row>
    <row r="11" spans="1:7" x14ac:dyDescent="0.15">
      <c r="A11" s="16" t="s">
        <v>77</v>
      </c>
      <c r="B11" s="14" t="s">
        <v>78</v>
      </c>
      <c r="C11" s="14">
        <v>2008</v>
      </c>
      <c r="D11" s="14">
        <v>2</v>
      </c>
      <c r="E11" s="46">
        <v>45000</v>
      </c>
    </row>
    <row r="12" spans="1:7" x14ac:dyDescent="0.15">
      <c r="A12" s="16" t="s">
        <v>79</v>
      </c>
      <c r="B12" s="14" t="s">
        <v>80</v>
      </c>
      <c r="C12" s="14">
        <v>2008</v>
      </c>
      <c r="D12" s="14">
        <v>1</v>
      </c>
      <c r="E12" s="46">
        <v>7000</v>
      </c>
    </row>
    <row r="13" spans="1:7" x14ac:dyDescent="0.15">
      <c r="A13" s="16" t="s">
        <v>81</v>
      </c>
      <c r="B13" s="14" t="s">
        <v>82</v>
      </c>
      <c r="C13" s="14">
        <v>2008</v>
      </c>
      <c r="D13" s="14">
        <v>1</v>
      </c>
      <c r="E13" s="46">
        <v>17000</v>
      </c>
    </row>
    <row r="14" spans="1:7" x14ac:dyDescent="0.15">
      <c r="A14" s="16" t="s">
        <v>152</v>
      </c>
      <c r="B14" s="14" t="s">
        <v>83</v>
      </c>
      <c r="C14" s="14">
        <v>2008</v>
      </c>
      <c r="D14" s="14">
        <v>1</v>
      </c>
      <c r="E14" s="46">
        <v>3000</v>
      </c>
    </row>
    <row r="15" spans="1:7" x14ac:dyDescent="0.15">
      <c r="A15" s="16" t="s">
        <v>159</v>
      </c>
      <c r="B15" s="14" t="s">
        <v>84</v>
      </c>
      <c r="C15" s="14">
        <v>2008</v>
      </c>
      <c r="D15" s="14">
        <v>1</v>
      </c>
      <c r="E15" s="46">
        <v>3800</v>
      </c>
    </row>
    <row r="16" spans="1:7" x14ac:dyDescent="0.15">
      <c r="A16" s="16" t="s">
        <v>85</v>
      </c>
      <c r="B16" s="14" t="s">
        <v>86</v>
      </c>
      <c r="C16" s="14">
        <v>1982</v>
      </c>
      <c r="D16" s="14">
        <v>2</v>
      </c>
      <c r="E16" s="46">
        <v>92000</v>
      </c>
    </row>
    <row r="17" spans="1:6" x14ac:dyDescent="0.15">
      <c r="A17" s="16" t="s">
        <v>87</v>
      </c>
      <c r="B17" s="14" t="s">
        <v>88</v>
      </c>
      <c r="C17" s="14">
        <v>2008</v>
      </c>
      <c r="D17" s="14">
        <v>1</v>
      </c>
      <c r="E17" s="46">
        <v>7900</v>
      </c>
    </row>
    <row r="18" spans="1:6" x14ac:dyDescent="0.15">
      <c r="A18" s="16" t="s">
        <v>89</v>
      </c>
      <c r="B18" s="14" t="s">
        <v>90</v>
      </c>
      <c r="C18" s="14">
        <v>2008</v>
      </c>
      <c r="D18" s="14">
        <v>4</v>
      </c>
      <c r="E18" s="46">
        <v>7200</v>
      </c>
    </row>
    <row r="19" spans="1:6" x14ac:dyDescent="0.15">
      <c r="A19" s="16" t="s">
        <v>91</v>
      </c>
      <c r="B19" s="14" t="s">
        <v>92</v>
      </c>
      <c r="C19" s="14">
        <v>2008</v>
      </c>
      <c r="D19" s="14">
        <v>6</v>
      </c>
      <c r="E19" s="46">
        <v>18000</v>
      </c>
      <c r="F19" s="10"/>
    </row>
    <row r="20" spans="1:6" x14ac:dyDescent="0.15">
      <c r="A20" s="16" t="s">
        <v>197</v>
      </c>
      <c r="B20" s="14" t="s">
        <v>193</v>
      </c>
      <c r="C20" s="14">
        <v>2014</v>
      </c>
      <c r="D20" s="14">
        <v>1</v>
      </c>
      <c r="E20" s="46">
        <v>2000</v>
      </c>
    </row>
    <row r="21" spans="1:6" x14ac:dyDescent="0.15">
      <c r="A21" s="16" t="s">
        <v>158</v>
      </c>
      <c r="B21" s="14" t="s">
        <v>97</v>
      </c>
      <c r="C21" s="14">
        <v>2007</v>
      </c>
      <c r="D21" s="14">
        <v>1</v>
      </c>
      <c r="E21" s="46">
        <v>25000</v>
      </c>
    </row>
    <row r="22" spans="1:6" x14ac:dyDescent="0.15">
      <c r="A22" s="16" t="s">
        <v>160</v>
      </c>
      <c r="B22" s="13" t="s">
        <v>257</v>
      </c>
      <c r="C22" s="13">
        <v>2017</v>
      </c>
      <c r="D22" s="13">
        <v>1</v>
      </c>
      <c r="E22" s="60">
        <v>4539</v>
      </c>
    </row>
    <row r="23" spans="1:6" x14ac:dyDescent="0.15">
      <c r="A23" s="16" t="s">
        <v>160</v>
      </c>
      <c r="B23" s="14" t="s">
        <v>98</v>
      </c>
      <c r="C23" s="14">
        <v>1999</v>
      </c>
      <c r="D23" s="14">
        <v>1</v>
      </c>
      <c r="E23" s="46">
        <v>4000</v>
      </c>
    </row>
    <row r="24" spans="1:6" x14ac:dyDescent="0.15">
      <c r="A24" s="16" t="s">
        <v>27</v>
      </c>
      <c r="B24" s="14" t="s">
        <v>99</v>
      </c>
      <c r="C24" s="14">
        <v>2009</v>
      </c>
      <c r="D24" s="14">
        <v>6</v>
      </c>
      <c r="E24" s="46">
        <v>16800</v>
      </c>
    </row>
    <row r="25" spans="1:6" x14ac:dyDescent="0.15">
      <c r="A25" s="16" t="s">
        <v>27</v>
      </c>
      <c r="B25" s="14" t="s">
        <v>100</v>
      </c>
      <c r="C25" s="14">
        <v>2006</v>
      </c>
      <c r="D25" s="14">
        <v>8</v>
      </c>
      <c r="E25" s="46">
        <v>8800</v>
      </c>
    </row>
    <row r="26" spans="1:6" x14ac:dyDescent="0.15">
      <c r="A26" s="16" t="s">
        <v>101</v>
      </c>
      <c r="B26" s="14" t="s">
        <v>100</v>
      </c>
      <c r="C26" s="14">
        <v>2006</v>
      </c>
      <c r="D26" s="14">
        <v>2</v>
      </c>
      <c r="E26" s="46">
        <v>30000</v>
      </c>
    </row>
    <row r="27" spans="1:6" x14ac:dyDescent="0.15">
      <c r="A27" s="16" t="s">
        <v>152</v>
      </c>
      <c r="B27" s="14" t="s">
        <v>100</v>
      </c>
      <c r="C27" s="14">
        <v>2006</v>
      </c>
      <c r="D27" s="14">
        <v>2</v>
      </c>
      <c r="E27" s="46">
        <v>25000</v>
      </c>
    </row>
    <row r="28" spans="1:6" x14ac:dyDescent="0.15">
      <c r="A28" s="16" t="s">
        <v>102</v>
      </c>
      <c r="B28" s="14" t="s">
        <v>103</v>
      </c>
      <c r="C28" s="14">
        <v>2006</v>
      </c>
      <c r="D28" s="14">
        <v>1</v>
      </c>
      <c r="E28" s="46">
        <v>10800</v>
      </c>
    </row>
    <row r="29" spans="1:6" x14ac:dyDescent="0.15">
      <c r="A29" s="16" t="s">
        <v>108</v>
      </c>
      <c r="B29" s="14" t="s">
        <v>100</v>
      </c>
      <c r="C29" s="14">
        <v>2006</v>
      </c>
      <c r="D29" s="14">
        <v>2</v>
      </c>
      <c r="E29" s="46">
        <v>44000</v>
      </c>
    </row>
    <row r="30" spans="1:6" x14ac:dyDescent="0.15">
      <c r="A30" s="16" t="s">
        <v>152</v>
      </c>
      <c r="B30" s="14" t="s">
        <v>100</v>
      </c>
      <c r="C30" s="14">
        <v>2006</v>
      </c>
      <c r="D30" s="14">
        <v>2</v>
      </c>
      <c r="E30" s="46">
        <v>24500</v>
      </c>
    </row>
    <row r="31" spans="1:6" x14ac:dyDescent="0.15">
      <c r="A31" s="16" t="s">
        <v>109</v>
      </c>
      <c r="B31" s="14" t="s">
        <v>110</v>
      </c>
      <c r="C31" s="14">
        <v>2006</v>
      </c>
      <c r="D31" s="14">
        <v>2</v>
      </c>
      <c r="E31" s="46">
        <v>3000</v>
      </c>
    </row>
    <row r="32" spans="1:6" x14ac:dyDescent="0.15">
      <c r="A32" s="16" t="s">
        <v>111</v>
      </c>
      <c r="B32" s="14" t="s">
        <v>112</v>
      </c>
      <c r="C32" s="14">
        <v>2006</v>
      </c>
      <c r="D32" s="14">
        <v>1</v>
      </c>
      <c r="E32" s="46">
        <v>1800</v>
      </c>
    </row>
    <row r="33" spans="1:5" x14ac:dyDescent="0.15">
      <c r="A33" s="16" t="s">
        <v>113</v>
      </c>
      <c r="B33" s="14" t="s">
        <v>114</v>
      </c>
      <c r="C33" s="14">
        <v>2006</v>
      </c>
      <c r="D33" s="14">
        <v>1</v>
      </c>
      <c r="E33" s="46">
        <v>9800</v>
      </c>
    </row>
    <row r="34" spans="1:5" x14ac:dyDescent="0.15">
      <c r="A34" s="16" t="s">
        <v>115</v>
      </c>
      <c r="B34" s="14" t="s">
        <v>116</v>
      </c>
      <c r="C34" s="14">
        <v>2006</v>
      </c>
      <c r="D34" s="14">
        <v>1</v>
      </c>
      <c r="E34" s="46">
        <v>8000</v>
      </c>
    </row>
    <row r="35" spans="1:5" x14ac:dyDescent="0.15">
      <c r="A35" s="16" t="s">
        <v>117</v>
      </c>
      <c r="B35" s="14" t="s">
        <v>118</v>
      </c>
      <c r="C35" s="14">
        <v>2002</v>
      </c>
      <c r="D35" s="14">
        <v>1</v>
      </c>
      <c r="E35" s="46">
        <v>4000</v>
      </c>
    </row>
    <row r="36" spans="1:5" x14ac:dyDescent="0.15">
      <c r="A36" s="16" t="s">
        <v>119</v>
      </c>
      <c r="B36" s="14" t="s">
        <v>100</v>
      </c>
      <c r="C36" s="14">
        <v>2006</v>
      </c>
      <c r="D36" s="14">
        <v>1</v>
      </c>
      <c r="E36" s="46">
        <v>17000</v>
      </c>
    </row>
    <row r="37" spans="1:5" x14ac:dyDescent="0.15">
      <c r="A37" s="16" t="s">
        <v>170</v>
      </c>
      <c r="B37" s="14" t="s">
        <v>120</v>
      </c>
      <c r="C37" s="14">
        <v>2006</v>
      </c>
      <c r="D37" s="14">
        <v>1</v>
      </c>
      <c r="E37" s="46">
        <v>16000</v>
      </c>
    </row>
    <row r="38" spans="1:5" x14ac:dyDescent="0.15">
      <c r="A38" s="16" t="s">
        <v>102</v>
      </c>
      <c r="B38" s="14" t="s">
        <v>100</v>
      </c>
      <c r="C38" s="14">
        <v>2006</v>
      </c>
      <c r="D38" s="14">
        <v>1</v>
      </c>
      <c r="E38" s="46">
        <v>11600</v>
      </c>
    </row>
    <row r="39" spans="1:5" x14ac:dyDescent="0.15">
      <c r="A39" s="16" t="s">
        <v>121</v>
      </c>
      <c r="B39" s="14" t="s">
        <v>100</v>
      </c>
      <c r="C39" s="14">
        <v>2006</v>
      </c>
      <c r="D39" s="14">
        <v>3</v>
      </c>
      <c r="E39" s="46">
        <v>5000</v>
      </c>
    </row>
    <row r="40" spans="1:5" x14ac:dyDescent="0.15">
      <c r="A40" s="16" t="s">
        <v>122</v>
      </c>
      <c r="B40" s="14" t="s">
        <v>123</v>
      </c>
      <c r="C40" s="14">
        <v>2006</v>
      </c>
      <c r="D40" s="14">
        <v>2</v>
      </c>
      <c r="E40" s="46">
        <v>4600</v>
      </c>
    </row>
    <row r="41" spans="1:5" x14ac:dyDescent="0.15">
      <c r="A41" s="16" t="s">
        <v>194</v>
      </c>
      <c r="B41" s="14" t="s">
        <v>124</v>
      </c>
      <c r="C41" s="14">
        <v>2006</v>
      </c>
      <c r="D41" s="14">
        <v>2</v>
      </c>
      <c r="E41" s="46">
        <v>10400</v>
      </c>
    </row>
    <row r="42" spans="1:5" x14ac:dyDescent="0.15">
      <c r="A42" s="16" t="s">
        <v>136</v>
      </c>
      <c r="B42" s="14" t="s">
        <v>124</v>
      </c>
      <c r="C42" s="14">
        <v>2006</v>
      </c>
      <c r="D42" s="14">
        <v>2</v>
      </c>
      <c r="E42" s="46">
        <v>14000</v>
      </c>
    </row>
    <row r="43" spans="1:5" x14ac:dyDescent="0.15">
      <c r="A43" s="16" t="s">
        <v>125</v>
      </c>
      <c r="B43" s="14"/>
      <c r="C43" s="14">
        <v>1982</v>
      </c>
      <c r="D43" s="14">
        <v>1</v>
      </c>
      <c r="E43" s="46">
        <v>15000</v>
      </c>
    </row>
    <row r="44" spans="1:5" x14ac:dyDescent="0.15">
      <c r="A44" s="16" t="s">
        <v>126</v>
      </c>
      <c r="B44" s="14"/>
      <c r="C44" s="14">
        <v>1982</v>
      </c>
      <c r="D44" s="14">
        <v>1</v>
      </c>
      <c r="E44" s="46">
        <v>15000</v>
      </c>
    </row>
    <row r="45" spans="1:5" x14ac:dyDescent="0.15">
      <c r="A45" s="16" t="s">
        <v>7</v>
      </c>
      <c r="B45" s="14"/>
      <c r="C45" s="14">
        <v>1982</v>
      </c>
      <c r="D45" s="14">
        <v>1</v>
      </c>
      <c r="E45" s="46">
        <v>15000</v>
      </c>
    </row>
    <row r="46" spans="1:5" x14ac:dyDescent="0.15">
      <c r="A46" s="16" t="s">
        <v>127</v>
      </c>
      <c r="B46" s="14"/>
      <c r="C46" s="14">
        <v>1982</v>
      </c>
      <c r="D46" s="14">
        <v>1</v>
      </c>
      <c r="E46" s="46">
        <v>15000</v>
      </c>
    </row>
    <row r="47" spans="1:5" x14ac:dyDescent="0.15">
      <c r="A47" s="16" t="s">
        <v>128</v>
      </c>
      <c r="B47" s="14" t="s">
        <v>129</v>
      </c>
      <c r="C47" s="14">
        <v>2001</v>
      </c>
      <c r="D47" s="14">
        <v>1</v>
      </c>
      <c r="E47" s="46">
        <v>100000</v>
      </c>
    </row>
    <row r="48" spans="1:5" x14ac:dyDescent="0.15">
      <c r="A48" s="16" t="s">
        <v>140</v>
      </c>
      <c r="B48" s="14"/>
      <c r="C48" s="14">
        <v>1982</v>
      </c>
      <c r="D48" s="14">
        <v>1</v>
      </c>
      <c r="E48" s="46">
        <v>15000</v>
      </c>
    </row>
    <row r="49" spans="1:5" x14ac:dyDescent="0.15">
      <c r="A49" s="16" t="s">
        <v>6</v>
      </c>
      <c r="B49" s="14"/>
      <c r="C49" s="14">
        <v>1982</v>
      </c>
      <c r="D49" s="14">
        <v>1</v>
      </c>
      <c r="E49" s="46">
        <v>15000</v>
      </c>
    </row>
    <row r="50" spans="1:5" ht="14" thickBot="1" x14ac:dyDescent="0.2">
      <c r="A50" s="17" t="s">
        <v>141</v>
      </c>
      <c r="B50" s="18"/>
      <c r="C50" s="18">
        <v>1982</v>
      </c>
      <c r="D50" s="18">
        <v>1</v>
      </c>
      <c r="E50" s="47">
        <v>15000</v>
      </c>
    </row>
    <row r="51" spans="1:5" ht="14" thickBot="1" x14ac:dyDescent="0.2">
      <c r="A51" s="9"/>
      <c r="B51" s="9"/>
      <c r="C51" s="9"/>
      <c r="D51" s="9"/>
      <c r="E51" s="48"/>
    </row>
    <row r="52" spans="1:5" ht="14" thickBot="1" x14ac:dyDescent="0.2">
      <c r="A52" s="9"/>
      <c r="B52" s="9"/>
      <c r="C52" s="6" t="s">
        <v>229</v>
      </c>
      <c r="D52" s="4"/>
      <c r="E52" s="49">
        <f>SUM(E3:E51)</f>
        <v>985629</v>
      </c>
    </row>
    <row r="53" spans="1:5" x14ac:dyDescent="0.15">
      <c r="A53" s="9"/>
      <c r="B53" s="9"/>
      <c r="C53" s="9"/>
      <c r="D53" s="9"/>
      <c r="E53" s="48"/>
    </row>
    <row r="54" spans="1:5" x14ac:dyDescent="0.15">
      <c r="A54" s="9"/>
      <c r="B54" s="9"/>
      <c r="C54" s="9"/>
      <c r="D54" s="9"/>
      <c r="E54" s="48"/>
    </row>
    <row r="55" spans="1:5" ht="14" thickBot="1" x14ac:dyDescent="0.2">
      <c r="A55" s="12" t="s">
        <v>192</v>
      </c>
      <c r="E55" s="50"/>
    </row>
    <row r="56" spans="1:5" ht="14" thickBot="1" x14ac:dyDescent="0.2">
      <c r="A56" s="3" t="s">
        <v>149</v>
      </c>
      <c r="B56" s="4" t="s">
        <v>173</v>
      </c>
      <c r="C56" s="5" t="s">
        <v>150</v>
      </c>
      <c r="D56" s="8" t="s">
        <v>25</v>
      </c>
      <c r="E56" s="94" t="s">
        <v>275</v>
      </c>
    </row>
    <row r="57" spans="1:5" x14ac:dyDescent="0.15">
      <c r="A57" s="20" t="s">
        <v>131</v>
      </c>
      <c r="B57" s="21" t="s">
        <v>132</v>
      </c>
      <c r="C57" s="21">
        <v>2002</v>
      </c>
      <c r="D57" s="21">
        <v>2</v>
      </c>
      <c r="E57" s="45">
        <v>4400</v>
      </c>
    </row>
    <row r="58" spans="1:5" x14ac:dyDescent="0.15">
      <c r="A58" s="16" t="s">
        <v>133</v>
      </c>
      <c r="B58" s="14" t="s">
        <v>134</v>
      </c>
      <c r="C58" s="14">
        <v>1990</v>
      </c>
      <c r="D58" s="14">
        <v>1</v>
      </c>
      <c r="E58" s="46">
        <v>1350</v>
      </c>
    </row>
    <row r="59" spans="1:5" x14ac:dyDescent="0.15">
      <c r="A59" s="16" t="s">
        <v>27</v>
      </c>
      <c r="B59" s="14" t="s">
        <v>135</v>
      </c>
      <c r="C59" s="14">
        <v>1990</v>
      </c>
      <c r="D59" s="14">
        <v>1</v>
      </c>
      <c r="E59" s="46">
        <v>1000</v>
      </c>
    </row>
    <row r="60" spans="1:5" x14ac:dyDescent="0.15">
      <c r="A60" s="16" t="s">
        <v>196</v>
      </c>
      <c r="B60" s="14" t="s">
        <v>179</v>
      </c>
      <c r="C60" s="14">
        <v>2006</v>
      </c>
      <c r="D60" s="14">
        <v>1</v>
      </c>
      <c r="E60" s="46">
        <v>7000</v>
      </c>
    </row>
    <row r="61" spans="1:5" x14ac:dyDescent="0.15">
      <c r="A61" s="16" t="s">
        <v>138</v>
      </c>
      <c r="B61" s="14" t="s">
        <v>137</v>
      </c>
      <c r="C61" s="14">
        <v>1983</v>
      </c>
      <c r="D61" s="14">
        <v>1</v>
      </c>
      <c r="E61" s="46">
        <v>7800</v>
      </c>
    </row>
    <row r="62" spans="1:5" x14ac:dyDescent="0.15">
      <c r="A62" s="16" t="s">
        <v>12</v>
      </c>
      <c r="B62" s="14" t="s">
        <v>139</v>
      </c>
      <c r="C62" s="14">
        <v>1988</v>
      </c>
      <c r="D62" s="14">
        <v>1</v>
      </c>
      <c r="E62" s="46">
        <v>4000</v>
      </c>
    </row>
    <row r="63" spans="1:5" x14ac:dyDescent="0.15">
      <c r="A63" s="16" t="s">
        <v>143</v>
      </c>
      <c r="B63" s="14" t="s">
        <v>145</v>
      </c>
      <c r="C63" s="14">
        <v>1990</v>
      </c>
      <c r="D63" s="14">
        <v>6</v>
      </c>
      <c r="E63" s="46">
        <v>7200</v>
      </c>
    </row>
    <row r="64" spans="1:5" x14ac:dyDescent="0.15">
      <c r="A64" s="16" t="s">
        <v>143</v>
      </c>
      <c r="B64" s="14" t="s">
        <v>144</v>
      </c>
      <c r="C64" s="14">
        <v>2009</v>
      </c>
      <c r="D64" s="14">
        <v>8</v>
      </c>
      <c r="E64" s="46">
        <v>6400</v>
      </c>
    </row>
    <row r="65" spans="1:5" ht="14" thickBot="1" x14ac:dyDescent="0.2">
      <c r="A65" s="17" t="s">
        <v>0</v>
      </c>
      <c r="B65" s="18" t="s">
        <v>184</v>
      </c>
      <c r="C65" s="18">
        <v>2014</v>
      </c>
      <c r="D65" s="18">
        <v>1</v>
      </c>
      <c r="E65" s="47">
        <v>8000</v>
      </c>
    </row>
    <row r="66" spans="1:5" ht="14" thickBot="1" x14ac:dyDescent="0.2">
      <c r="E66" s="50"/>
    </row>
    <row r="67" spans="1:5" ht="14" thickBot="1" x14ac:dyDescent="0.2">
      <c r="C67" s="6" t="s">
        <v>228</v>
      </c>
      <c r="D67" s="4"/>
      <c r="E67" s="49">
        <f>SUM(E57:E66)</f>
        <v>47150</v>
      </c>
    </row>
    <row r="68" spans="1:5" x14ac:dyDescent="0.15">
      <c r="E68" s="50"/>
    </row>
    <row r="69" spans="1:5" ht="14" thickBot="1" x14ac:dyDescent="0.2">
      <c r="E69" s="50"/>
    </row>
    <row r="70" spans="1:5" ht="14" thickBot="1" x14ac:dyDescent="0.2">
      <c r="A70" s="11" t="s">
        <v>199</v>
      </c>
      <c r="C70" s="86" t="s">
        <v>273</v>
      </c>
      <c r="D70" s="85" t="s">
        <v>25</v>
      </c>
      <c r="E70" s="94" t="s">
        <v>275</v>
      </c>
    </row>
    <row r="71" spans="1:5" x14ac:dyDescent="0.15">
      <c r="A71" s="64" t="s">
        <v>17</v>
      </c>
      <c r="B71" s="19"/>
      <c r="C71" s="65">
        <v>290</v>
      </c>
      <c r="D71" s="19">
        <v>230</v>
      </c>
      <c r="E71" s="52">
        <f>C71*D71</f>
        <v>66700</v>
      </c>
    </row>
    <row r="72" spans="1:5" x14ac:dyDescent="0.15">
      <c r="A72" s="15" t="s">
        <v>18</v>
      </c>
      <c r="B72" s="14"/>
      <c r="C72" s="59">
        <v>70</v>
      </c>
      <c r="D72" s="14">
        <v>920</v>
      </c>
      <c r="E72" s="45">
        <f>C72*D72</f>
        <v>64400</v>
      </c>
    </row>
    <row r="73" spans="1:5" x14ac:dyDescent="0.15">
      <c r="A73" s="77" t="s">
        <v>274</v>
      </c>
      <c r="B73" s="14"/>
      <c r="C73" s="59">
        <v>290</v>
      </c>
      <c r="D73" s="14">
        <v>15</v>
      </c>
      <c r="E73" s="45">
        <f>C73*D73</f>
        <v>4350</v>
      </c>
    </row>
    <row r="74" spans="1:5" x14ac:dyDescent="0.15">
      <c r="A74" s="16" t="s">
        <v>227</v>
      </c>
      <c r="B74" s="14"/>
      <c r="C74" s="59">
        <v>480</v>
      </c>
      <c r="D74" s="14">
        <v>40</v>
      </c>
      <c r="E74" s="45">
        <f>C74*D74</f>
        <v>19200</v>
      </c>
    </row>
    <row r="75" spans="1:5" ht="14" thickBot="1" x14ac:dyDescent="0.2">
      <c r="A75" s="17" t="s">
        <v>200</v>
      </c>
      <c r="B75" s="18"/>
      <c r="C75" s="66">
        <v>70</v>
      </c>
      <c r="D75" s="18">
        <v>397</v>
      </c>
      <c r="E75" s="67">
        <f>C75*D75</f>
        <v>27790</v>
      </c>
    </row>
    <row r="76" spans="1:5" ht="14" thickBot="1" x14ac:dyDescent="0.2">
      <c r="E76" s="50"/>
    </row>
    <row r="77" spans="1:5" ht="14" thickBot="1" x14ac:dyDescent="0.2">
      <c r="C77" s="6" t="s">
        <v>230</v>
      </c>
      <c r="D77" s="4"/>
      <c r="E77" s="49">
        <f>SUM(E71:E76)</f>
        <v>182440</v>
      </c>
    </row>
    <row r="78" spans="1:5" x14ac:dyDescent="0.15">
      <c r="E78" s="50"/>
    </row>
    <row r="79" spans="1:5" x14ac:dyDescent="0.15">
      <c r="E79" s="50"/>
    </row>
    <row r="80" spans="1:5" ht="14" thickBot="1" x14ac:dyDescent="0.2">
      <c r="A80" s="11" t="s">
        <v>198</v>
      </c>
      <c r="E80" s="50"/>
    </row>
    <row r="81" spans="1:5" ht="13" customHeight="1" x14ac:dyDescent="0.15">
      <c r="A81" s="64" t="s">
        <v>93</v>
      </c>
      <c r="B81" s="75" t="s">
        <v>94</v>
      </c>
      <c r="E81" s="50"/>
    </row>
    <row r="82" spans="1:5" ht="13" customHeight="1" x14ac:dyDescent="0.15">
      <c r="A82" s="15" t="s">
        <v>95</v>
      </c>
      <c r="B82" s="76" t="s">
        <v>96</v>
      </c>
      <c r="E82" s="50"/>
    </row>
    <row r="83" spans="1:5" ht="13" customHeight="1" thickBot="1" x14ac:dyDescent="0.2">
      <c r="A83" s="16" t="s">
        <v>195</v>
      </c>
      <c r="B83" s="76" t="s">
        <v>105</v>
      </c>
      <c r="E83" s="50"/>
    </row>
    <row r="84" spans="1:5" ht="13" customHeight="1" thickBot="1" x14ac:dyDescent="0.2">
      <c r="A84" s="17" t="s">
        <v>106</v>
      </c>
      <c r="B84" s="74" t="s">
        <v>107</v>
      </c>
      <c r="C84" s="4" t="s">
        <v>233</v>
      </c>
      <c r="D84" s="4"/>
      <c r="E84" s="49">
        <v>40000</v>
      </c>
    </row>
    <row r="85" spans="1:5" x14ac:dyDescent="0.15">
      <c r="E85" s="50"/>
    </row>
    <row r="86" spans="1:5" ht="14" thickBot="1" x14ac:dyDescent="0.2"/>
    <row r="87" spans="1:5" ht="14" thickBot="1" x14ac:dyDescent="0.2">
      <c r="C87" s="6" t="s">
        <v>232</v>
      </c>
      <c r="D87" s="4"/>
      <c r="E87" s="49">
        <f>E52+E67+E77+E84</f>
        <v>1255219</v>
      </c>
    </row>
    <row r="88" spans="1:5" x14ac:dyDescent="0.15">
      <c r="E88" s="50"/>
    </row>
    <row r="89" spans="1:5" x14ac:dyDescent="0.15">
      <c r="E89" s="50"/>
    </row>
    <row r="90" spans="1:5" x14ac:dyDescent="0.15">
      <c r="E90" s="50"/>
    </row>
    <row r="92" spans="1:5" x14ac:dyDescent="0.15">
      <c r="E92" s="50"/>
    </row>
    <row r="93" spans="1:5" x14ac:dyDescent="0.15">
      <c r="E93" s="50"/>
    </row>
    <row r="94" spans="1:5" x14ac:dyDescent="0.15">
      <c r="E94" s="50"/>
    </row>
    <row r="95" spans="1:5" x14ac:dyDescent="0.15">
      <c r="E95" s="50"/>
    </row>
  </sheetData>
  <phoneticPr fontId="0" type="noConversion"/>
  <pageMargins left="0.75000000000000011" right="0.75000000000000011" top="1" bottom="1" header="0.49" footer="0.49"/>
  <pageSetup paperSize="9" orientation="portrait" horizontalDpi="4294967292" verticalDpi="4294967292"/>
  <headerFooter alignWithMargins="0">
    <oddHeader>&amp;L&amp;"Arial,Gras"&amp;12&amp;K000000Inventaire cuisine et free-flow - bâtiment Unithèque - 2016</oddHeader>
    <oddFooter>&amp;L&amp;8&amp;K000000Annexe 2 - mobiiler matériel&amp;R&amp;8&amp;K000000UNIBAT,ye,&amp;D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4"/>
  <sheetViews>
    <sheetView view="pageLayout" zoomScale="130" zoomScaleNormal="150" zoomScalePageLayoutView="130" workbookViewId="0">
      <selection activeCell="A3" sqref="A3"/>
    </sheetView>
  </sheetViews>
  <sheetFormatPr baseColWidth="10" defaultColWidth="10.6640625" defaultRowHeight="13" x14ac:dyDescent="0.15"/>
  <cols>
    <col min="1" max="1" width="25.5" customWidth="1"/>
    <col min="2" max="2" width="20.6640625" customWidth="1"/>
    <col min="3" max="3" width="8.6640625" customWidth="1"/>
    <col min="4" max="4" width="7.5" customWidth="1"/>
    <col min="5" max="5" width="11.5" style="1" customWidth="1"/>
  </cols>
  <sheetData>
    <row r="2" spans="1:5" ht="14" thickBot="1" x14ac:dyDescent="0.2">
      <c r="A2" s="11" t="s">
        <v>234</v>
      </c>
    </row>
    <row r="3" spans="1:5" ht="14" thickBot="1" x14ac:dyDescent="0.2">
      <c r="A3" s="6" t="s">
        <v>149</v>
      </c>
      <c r="B3" s="3" t="s">
        <v>173</v>
      </c>
      <c r="C3" s="8" t="s">
        <v>150</v>
      </c>
      <c r="D3" s="5" t="s">
        <v>25</v>
      </c>
      <c r="E3" s="94" t="s">
        <v>275</v>
      </c>
    </row>
    <row r="4" spans="1:5" x14ac:dyDescent="0.15">
      <c r="A4" s="16" t="s">
        <v>171</v>
      </c>
      <c r="B4" s="14" t="s">
        <v>172</v>
      </c>
      <c r="C4" s="13">
        <v>2016</v>
      </c>
      <c r="D4" s="13">
        <v>1</v>
      </c>
      <c r="E4" s="60">
        <v>18000</v>
      </c>
    </row>
    <row r="5" spans="1:5" x14ac:dyDescent="0.15">
      <c r="A5" s="16" t="s">
        <v>24</v>
      </c>
      <c r="B5" s="14" t="s">
        <v>187</v>
      </c>
      <c r="C5" s="14"/>
      <c r="D5" s="14">
        <v>1</v>
      </c>
      <c r="E5" s="60">
        <v>800</v>
      </c>
    </row>
    <row r="6" spans="1:5" x14ac:dyDescent="0.15">
      <c r="A6" s="16" t="s">
        <v>152</v>
      </c>
      <c r="B6" s="14" t="s">
        <v>20</v>
      </c>
      <c r="C6" s="14">
        <v>2005</v>
      </c>
      <c r="D6" s="14">
        <v>2</v>
      </c>
      <c r="E6" s="46">
        <v>17646</v>
      </c>
    </row>
    <row r="7" spans="1:5" x14ac:dyDescent="0.15">
      <c r="A7" s="16" t="s">
        <v>19</v>
      </c>
      <c r="B7" s="14" t="s">
        <v>20</v>
      </c>
      <c r="C7" s="14">
        <v>1982</v>
      </c>
      <c r="D7" s="14">
        <v>1</v>
      </c>
      <c r="E7" s="46">
        <v>2000</v>
      </c>
    </row>
    <row r="8" spans="1:5" x14ac:dyDescent="0.15">
      <c r="A8" s="16" t="s">
        <v>159</v>
      </c>
      <c r="B8" s="14" t="s">
        <v>26</v>
      </c>
      <c r="C8" s="14">
        <v>1982</v>
      </c>
      <c r="D8" s="14">
        <v>1</v>
      </c>
      <c r="E8" s="46">
        <v>2500</v>
      </c>
    </row>
    <row r="9" spans="1:5" x14ac:dyDescent="0.15">
      <c r="A9" s="16" t="s">
        <v>27</v>
      </c>
      <c r="B9" s="14" t="s">
        <v>20</v>
      </c>
      <c r="C9" s="14">
        <v>1982</v>
      </c>
      <c r="D9" s="14">
        <v>1</v>
      </c>
      <c r="E9" s="46">
        <v>4400</v>
      </c>
    </row>
    <row r="10" spans="1:5" x14ac:dyDescent="0.15">
      <c r="A10" s="16" t="s">
        <v>28</v>
      </c>
      <c r="B10" s="14" t="s">
        <v>31</v>
      </c>
      <c r="C10" s="14">
        <v>1982</v>
      </c>
      <c r="D10" s="14">
        <v>8</v>
      </c>
      <c r="E10" s="46">
        <v>32000</v>
      </c>
    </row>
    <row r="11" spans="1:5" ht="12" customHeight="1" thickBot="1" x14ac:dyDescent="0.2">
      <c r="A11" s="24" t="s">
        <v>185</v>
      </c>
      <c r="B11" s="18" t="s">
        <v>186</v>
      </c>
      <c r="C11" s="18">
        <v>2006</v>
      </c>
      <c r="D11" s="18">
        <v>1</v>
      </c>
      <c r="E11" s="47">
        <v>8000</v>
      </c>
    </row>
    <row r="12" spans="1:5" ht="14" thickBot="1" x14ac:dyDescent="0.2">
      <c r="E12" s="50"/>
    </row>
    <row r="13" spans="1:5" ht="14" thickBot="1" x14ac:dyDescent="0.2">
      <c r="C13" s="6" t="s">
        <v>59</v>
      </c>
      <c r="D13" s="4"/>
      <c r="E13" s="49">
        <f>SUM(E6:E12)</f>
        <v>66546</v>
      </c>
    </row>
    <row r="14" spans="1:5" x14ac:dyDescent="0.15">
      <c r="C14" s="9"/>
      <c r="D14" s="9"/>
      <c r="E14" s="48"/>
    </row>
    <row r="15" spans="1:5" ht="14" thickBot="1" x14ac:dyDescent="0.2">
      <c r="E15" s="50"/>
    </row>
    <row r="16" spans="1:5" ht="14" thickBot="1" x14ac:dyDescent="0.2">
      <c r="A16" s="11" t="s">
        <v>239</v>
      </c>
      <c r="C16" s="86" t="s">
        <v>273</v>
      </c>
      <c r="D16" s="85" t="s">
        <v>25</v>
      </c>
      <c r="E16" s="94" t="s">
        <v>275</v>
      </c>
    </row>
    <row r="17" spans="1:5" x14ac:dyDescent="0.15">
      <c r="A17" s="64" t="s">
        <v>236</v>
      </c>
      <c r="B17" s="19"/>
      <c r="C17" s="65">
        <v>230</v>
      </c>
      <c r="D17" s="19">
        <v>12</v>
      </c>
      <c r="E17" s="52">
        <f>C17*D17</f>
        <v>2760</v>
      </c>
    </row>
    <row r="18" spans="1:5" x14ac:dyDescent="0.15">
      <c r="A18" s="15" t="s">
        <v>235</v>
      </c>
      <c r="B18" s="14"/>
      <c r="C18" s="59">
        <v>210</v>
      </c>
      <c r="D18" s="14">
        <v>105</v>
      </c>
      <c r="E18" s="46">
        <f>C18*D18</f>
        <v>22050</v>
      </c>
    </row>
    <row r="19" spans="1:5" x14ac:dyDescent="0.15">
      <c r="A19" s="15" t="s">
        <v>208</v>
      </c>
      <c r="B19" s="14"/>
      <c r="C19" s="59">
        <v>290</v>
      </c>
      <c r="D19" s="14">
        <v>5</v>
      </c>
      <c r="E19" s="46">
        <f>C19*D19</f>
        <v>1450</v>
      </c>
    </row>
    <row r="20" spans="1:5" ht="14" thickBot="1" x14ac:dyDescent="0.2">
      <c r="A20" s="24" t="s">
        <v>237</v>
      </c>
      <c r="B20" s="18"/>
      <c r="C20" s="66">
        <v>70</v>
      </c>
      <c r="D20" s="26">
        <v>252</v>
      </c>
      <c r="E20" s="47">
        <f>C20*D20</f>
        <v>17640</v>
      </c>
    </row>
    <row r="21" spans="1:5" ht="14" thickBot="1" x14ac:dyDescent="0.2">
      <c r="A21" s="9"/>
      <c r="B21" s="9"/>
      <c r="C21" s="9"/>
      <c r="D21" s="10"/>
      <c r="E21" s="48"/>
    </row>
    <row r="22" spans="1:5" ht="14" thickBot="1" x14ac:dyDescent="0.2">
      <c r="A22" s="9"/>
      <c r="B22" s="9"/>
      <c r="C22" s="6" t="s">
        <v>230</v>
      </c>
      <c r="D22" s="4"/>
      <c r="E22" s="49">
        <f>SUM(E17:E21)</f>
        <v>43900</v>
      </c>
    </row>
    <row r="23" spans="1:5" x14ac:dyDescent="0.15">
      <c r="A23" s="9"/>
      <c r="B23" s="9"/>
      <c r="C23" s="9"/>
      <c r="D23" s="9"/>
      <c r="E23" s="48"/>
    </row>
    <row r="24" spans="1:5" x14ac:dyDescent="0.15">
      <c r="E24" s="50"/>
    </row>
    <row r="25" spans="1:5" ht="14" thickBot="1" x14ac:dyDescent="0.2">
      <c r="E25" s="50"/>
    </row>
    <row r="26" spans="1:5" ht="14" thickBot="1" x14ac:dyDescent="0.2">
      <c r="A26" s="11" t="s">
        <v>198</v>
      </c>
      <c r="D26" s="85" t="s">
        <v>25</v>
      </c>
      <c r="E26" s="94" t="s">
        <v>275</v>
      </c>
    </row>
    <row r="27" spans="1:5" x14ac:dyDescent="0.15">
      <c r="A27" s="64" t="s">
        <v>29</v>
      </c>
      <c r="B27" s="19"/>
      <c r="C27" s="19"/>
      <c r="D27" s="19">
        <v>4</v>
      </c>
      <c r="E27" s="52">
        <v>5000</v>
      </c>
    </row>
    <row r="28" spans="1:5" ht="14" thickBot="1" x14ac:dyDescent="0.2">
      <c r="A28" s="24" t="s">
        <v>30</v>
      </c>
      <c r="B28" s="18"/>
      <c r="C28" s="18"/>
      <c r="D28" s="18">
        <v>10</v>
      </c>
      <c r="E28" s="47">
        <v>10000</v>
      </c>
    </row>
    <row r="29" spans="1:5" ht="14" thickBot="1" x14ac:dyDescent="0.2">
      <c r="E29" s="50"/>
    </row>
    <row r="30" spans="1:5" ht="14" thickBot="1" x14ac:dyDescent="0.2">
      <c r="C30" s="6" t="s">
        <v>231</v>
      </c>
      <c r="D30" s="4"/>
      <c r="E30" s="49">
        <f>SUM(E27:E28)</f>
        <v>15000</v>
      </c>
    </row>
    <row r="31" spans="1:5" x14ac:dyDescent="0.15">
      <c r="E31" s="50"/>
    </row>
    <row r="32" spans="1:5" ht="14" thickBot="1" x14ac:dyDescent="0.2">
      <c r="E32" s="50"/>
    </row>
    <row r="33" spans="3:5" ht="14" thickBot="1" x14ac:dyDescent="0.2">
      <c r="C33" s="6" t="s">
        <v>232</v>
      </c>
      <c r="D33" s="4"/>
      <c r="E33" s="49">
        <f>E13+E22+E30</f>
        <v>125446</v>
      </c>
    </row>
    <row r="34" spans="3:5" x14ac:dyDescent="0.15">
      <c r="E34" s="50"/>
    </row>
  </sheetData>
  <phoneticPr fontId="0" type="noConversion"/>
  <pageMargins left="0.75000000000000011" right="0.75000000000000011" top="1" bottom="1" header="0.49" footer="0.49"/>
  <pageSetup paperSize="9" orientation="portrait" horizontalDpi="4294967292" verticalDpi="4294967292"/>
  <headerFooter alignWithMargins="0">
    <oddHeader>&amp;L&amp;"Arial,Gras"&amp;12&amp;K000000Inventaire brasserie - bâtiment Unithèque - 2016</oddHeader>
    <oddFooter>&amp;L&amp;8&amp;K000000Annexe 2 - mobilier marériel&amp;R&amp;8&amp;K000000UNIBAT, ye,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53"/>
  <sheetViews>
    <sheetView view="pageLayout" zoomScale="130" zoomScaleNormal="150" zoomScalePageLayoutView="130" workbookViewId="0">
      <selection activeCell="A3" sqref="A3"/>
    </sheetView>
  </sheetViews>
  <sheetFormatPr baseColWidth="10" defaultColWidth="10.6640625" defaultRowHeight="13" x14ac:dyDescent="0.15"/>
  <cols>
    <col min="1" max="1" width="25.5" customWidth="1"/>
    <col min="2" max="2" width="22.33203125" customWidth="1"/>
    <col min="3" max="3" width="8.6640625" customWidth="1"/>
    <col min="4" max="4" width="7.5" customWidth="1"/>
    <col min="5" max="5" width="11.5" style="1" customWidth="1"/>
  </cols>
  <sheetData>
    <row r="2" spans="1:5" ht="14" thickBot="1" x14ac:dyDescent="0.2">
      <c r="A2" s="11" t="s">
        <v>238</v>
      </c>
    </row>
    <row r="3" spans="1:5" ht="14" thickBot="1" x14ac:dyDescent="0.2">
      <c r="A3" s="3" t="s">
        <v>149</v>
      </c>
      <c r="B3" s="79" t="s">
        <v>173</v>
      </c>
      <c r="C3" s="5" t="s">
        <v>150</v>
      </c>
      <c r="D3" s="5" t="s">
        <v>25</v>
      </c>
      <c r="E3" s="95" t="s">
        <v>275</v>
      </c>
    </row>
    <row r="4" spans="1:5" x14ac:dyDescent="0.15">
      <c r="A4" s="25" t="s">
        <v>151</v>
      </c>
      <c r="B4" s="19" t="s">
        <v>163</v>
      </c>
      <c r="C4" s="19">
        <v>1988</v>
      </c>
      <c r="D4" s="19">
        <v>1</v>
      </c>
      <c r="E4" s="52">
        <v>22000</v>
      </c>
    </row>
    <row r="5" spans="1:5" x14ac:dyDescent="0.15">
      <c r="A5" s="16" t="s">
        <v>152</v>
      </c>
      <c r="B5" s="14" t="s">
        <v>164</v>
      </c>
      <c r="C5" s="14">
        <v>2004</v>
      </c>
      <c r="D5" s="14">
        <v>1</v>
      </c>
      <c r="E5" s="46">
        <v>5000</v>
      </c>
    </row>
    <row r="6" spans="1:5" x14ac:dyDescent="0.15">
      <c r="A6" s="16" t="s">
        <v>151</v>
      </c>
      <c r="B6" s="14" t="s">
        <v>162</v>
      </c>
      <c r="C6" s="14">
        <v>2000</v>
      </c>
      <c r="D6" s="14">
        <v>1</v>
      </c>
      <c r="E6" s="46">
        <v>12120</v>
      </c>
    </row>
    <row r="7" spans="1:5" x14ac:dyDescent="0.15">
      <c r="A7" s="16" t="s">
        <v>153</v>
      </c>
      <c r="B7" s="14"/>
      <c r="C7" s="14">
        <v>1988</v>
      </c>
      <c r="D7" s="14">
        <v>1</v>
      </c>
      <c r="E7" s="46">
        <v>8000</v>
      </c>
    </row>
    <row r="8" spans="1:5" x14ac:dyDescent="0.15">
      <c r="A8" s="16" t="s">
        <v>153</v>
      </c>
      <c r="B8" s="14" t="s">
        <v>165</v>
      </c>
      <c r="C8" s="14">
        <v>1988</v>
      </c>
      <c r="D8" s="14">
        <v>1</v>
      </c>
      <c r="E8" s="46">
        <v>12000</v>
      </c>
    </row>
    <row r="9" spans="1:5" x14ac:dyDescent="0.15">
      <c r="A9" s="16" t="s">
        <v>154</v>
      </c>
      <c r="B9" s="14"/>
      <c r="C9" s="14">
        <v>1988</v>
      </c>
      <c r="D9" s="14">
        <v>1</v>
      </c>
      <c r="E9" s="46">
        <v>14000</v>
      </c>
    </row>
    <row r="10" spans="1:5" x14ac:dyDescent="0.15">
      <c r="A10" s="16" t="s">
        <v>189</v>
      </c>
      <c r="B10" s="14"/>
      <c r="C10" s="14">
        <v>2013</v>
      </c>
      <c r="D10" s="14">
        <v>1</v>
      </c>
      <c r="E10" s="46">
        <v>38000</v>
      </c>
    </row>
    <row r="11" spans="1:5" x14ac:dyDescent="0.15">
      <c r="A11" s="16" t="s">
        <v>155</v>
      </c>
      <c r="B11" s="14" t="s">
        <v>169</v>
      </c>
      <c r="C11" s="14">
        <v>2001</v>
      </c>
      <c r="D11" s="14">
        <v>1</v>
      </c>
      <c r="E11" s="46">
        <v>38960</v>
      </c>
    </row>
    <row r="12" spans="1:5" x14ac:dyDescent="0.15">
      <c r="A12" s="16" t="s">
        <v>156</v>
      </c>
      <c r="B12" s="14" t="s">
        <v>168</v>
      </c>
      <c r="C12" s="14">
        <v>1989</v>
      </c>
      <c r="D12" s="14">
        <v>1</v>
      </c>
      <c r="E12" s="46">
        <v>11560</v>
      </c>
    </row>
    <row r="13" spans="1:5" x14ac:dyDescent="0.15">
      <c r="A13" s="16" t="s">
        <v>157</v>
      </c>
      <c r="B13" s="14" t="s">
        <v>167</v>
      </c>
      <c r="C13" s="14">
        <v>1995</v>
      </c>
      <c r="D13" s="14">
        <v>1</v>
      </c>
      <c r="E13" s="46">
        <v>2950</v>
      </c>
    </row>
    <row r="14" spans="1:5" x14ac:dyDescent="0.15">
      <c r="A14" s="16" t="s">
        <v>16</v>
      </c>
      <c r="B14" s="14"/>
      <c r="C14" s="14">
        <v>1982</v>
      </c>
      <c r="D14" s="14">
        <v>1</v>
      </c>
      <c r="E14" s="46">
        <v>10000</v>
      </c>
    </row>
    <row r="15" spans="1:5" x14ac:dyDescent="0.15">
      <c r="A15" s="77" t="s">
        <v>271</v>
      </c>
      <c r="B15" s="83" t="s">
        <v>272</v>
      </c>
      <c r="C15" s="14">
        <v>2020</v>
      </c>
      <c r="D15" s="14">
        <v>1</v>
      </c>
      <c r="E15" s="46">
        <v>12643</v>
      </c>
    </row>
    <row r="16" spans="1:5" x14ac:dyDescent="0.15">
      <c r="A16" s="77" t="s">
        <v>159</v>
      </c>
      <c r="B16" s="78" t="s">
        <v>263</v>
      </c>
      <c r="C16" s="14">
        <v>2019</v>
      </c>
      <c r="D16" s="14">
        <v>1</v>
      </c>
      <c r="E16" s="46">
        <v>7500</v>
      </c>
    </row>
    <row r="17" spans="1:5" x14ac:dyDescent="0.15">
      <c r="A17" s="16" t="s">
        <v>159</v>
      </c>
      <c r="B17" s="14" t="s">
        <v>15</v>
      </c>
      <c r="C17" s="14">
        <v>1988</v>
      </c>
      <c r="D17" s="14">
        <v>1</v>
      </c>
      <c r="E17" s="46">
        <v>5000</v>
      </c>
    </row>
    <row r="18" spans="1:5" x14ac:dyDescent="0.15">
      <c r="A18" s="16" t="s">
        <v>160</v>
      </c>
      <c r="B18" s="14" t="s">
        <v>1</v>
      </c>
      <c r="C18" s="14">
        <v>2007</v>
      </c>
      <c r="D18" s="14">
        <v>1</v>
      </c>
      <c r="E18" s="46">
        <v>2990</v>
      </c>
    </row>
    <row r="19" spans="1:5" x14ac:dyDescent="0.15">
      <c r="A19" s="16" t="s">
        <v>160</v>
      </c>
      <c r="B19" s="13" t="s">
        <v>258</v>
      </c>
      <c r="C19" s="13">
        <v>2017</v>
      </c>
      <c r="D19" s="13">
        <v>1</v>
      </c>
      <c r="E19" s="60">
        <v>3800</v>
      </c>
    </row>
    <row r="20" spans="1:5" x14ac:dyDescent="0.15">
      <c r="A20" s="16" t="s">
        <v>161</v>
      </c>
      <c r="B20" s="14" t="s">
        <v>166</v>
      </c>
      <c r="C20" s="14">
        <v>1996</v>
      </c>
      <c r="D20" s="14">
        <v>1</v>
      </c>
      <c r="E20" s="46">
        <v>46212</v>
      </c>
    </row>
    <row r="21" spans="1:5" x14ac:dyDescent="0.15">
      <c r="A21" s="16" t="s">
        <v>161</v>
      </c>
      <c r="B21" s="14" t="s">
        <v>262</v>
      </c>
      <c r="C21" s="14">
        <v>2018</v>
      </c>
      <c r="D21" s="14">
        <v>1</v>
      </c>
      <c r="E21" s="46">
        <v>4415</v>
      </c>
    </row>
    <row r="22" spans="1:5" x14ac:dyDescent="0.15">
      <c r="A22" s="16" t="s">
        <v>171</v>
      </c>
      <c r="B22" s="14" t="s">
        <v>172</v>
      </c>
      <c r="C22" s="14">
        <v>1990</v>
      </c>
      <c r="D22" s="14">
        <v>1</v>
      </c>
      <c r="E22" s="46">
        <v>4000</v>
      </c>
    </row>
    <row r="23" spans="1:5" x14ac:dyDescent="0.15">
      <c r="A23" s="16" t="s">
        <v>0</v>
      </c>
      <c r="B23" s="14" t="s">
        <v>188</v>
      </c>
      <c r="C23" s="14">
        <v>2014</v>
      </c>
      <c r="D23" s="14">
        <v>1</v>
      </c>
      <c r="E23" s="46">
        <v>7800</v>
      </c>
    </row>
    <row r="24" spans="1:5" x14ac:dyDescent="0.15">
      <c r="A24" s="16" t="s">
        <v>3</v>
      </c>
      <c r="B24" s="14" t="s">
        <v>4</v>
      </c>
      <c r="C24" s="14">
        <v>2000</v>
      </c>
      <c r="D24" s="14">
        <v>1</v>
      </c>
      <c r="E24" s="46">
        <v>10000</v>
      </c>
    </row>
    <row r="25" spans="1:5" x14ac:dyDescent="0.15">
      <c r="A25" s="16" t="s">
        <v>142</v>
      </c>
      <c r="B25" s="14" t="s">
        <v>20</v>
      </c>
      <c r="C25" s="14">
        <v>1988</v>
      </c>
      <c r="D25" s="14">
        <v>1</v>
      </c>
      <c r="E25" s="46">
        <v>3500</v>
      </c>
    </row>
    <row r="26" spans="1:5" x14ac:dyDescent="0.15">
      <c r="A26" s="16" t="s">
        <v>2</v>
      </c>
      <c r="B26" s="14" t="s">
        <v>190</v>
      </c>
      <c r="C26" s="14">
        <v>2015</v>
      </c>
      <c r="D26" s="14">
        <v>1</v>
      </c>
      <c r="E26" s="46">
        <v>1300</v>
      </c>
    </row>
    <row r="27" spans="1:5" x14ac:dyDescent="0.15">
      <c r="A27" s="16" t="s">
        <v>8</v>
      </c>
      <c r="B27" s="14" t="s">
        <v>9</v>
      </c>
      <c r="C27" s="14">
        <v>2015</v>
      </c>
      <c r="D27" s="14">
        <v>1</v>
      </c>
      <c r="E27" s="46">
        <v>3120</v>
      </c>
    </row>
    <row r="28" spans="1:5" x14ac:dyDescent="0.15">
      <c r="A28" s="16" t="s">
        <v>5</v>
      </c>
      <c r="B28" s="14"/>
      <c r="C28" s="14">
        <v>1988</v>
      </c>
      <c r="D28" s="14">
        <v>1</v>
      </c>
      <c r="E28" s="46">
        <v>15000</v>
      </c>
    </row>
    <row r="29" spans="1:5" x14ac:dyDescent="0.15">
      <c r="A29" s="16" t="s">
        <v>6</v>
      </c>
      <c r="B29" s="14"/>
      <c r="C29" s="14">
        <v>1982</v>
      </c>
      <c r="D29" s="14">
        <v>1</v>
      </c>
      <c r="E29" s="46">
        <v>15000</v>
      </c>
    </row>
    <row r="30" spans="1:5" x14ac:dyDescent="0.15">
      <c r="A30" s="16" t="s">
        <v>7</v>
      </c>
      <c r="B30" s="14"/>
      <c r="C30" s="14">
        <v>1982</v>
      </c>
      <c r="D30" s="14">
        <v>1</v>
      </c>
      <c r="E30" s="46">
        <v>15000</v>
      </c>
    </row>
    <row r="31" spans="1:5" x14ac:dyDescent="0.15">
      <c r="A31" s="16" t="s">
        <v>203</v>
      </c>
      <c r="B31" s="14"/>
      <c r="C31" s="14">
        <v>2013</v>
      </c>
      <c r="D31" s="14">
        <v>1</v>
      </c>
      <c r="E31" s="46">
        <v>11750</v>
      </c>
    </row>
    <row r="32" spans="1:5" x14ac:dyDescent="0.15">
      <c r="A32" s="16" t="s">
        <v>10</v>
      </c>
      <c r="B32" s="14" t="s">
        <v>11</v>
      </c>
      <c r="C32" s="14">
        <v>1994</v>
      </c>
      <c r="D32" s="14">
        <v>1</v>
      </c>
      <c r="E32" s="46">
        <v>7000</v>
      </c>
    </row>
    <row r="33" spans="1:5" x14ac:dyDescent="0.15">
      <c r="A33" s="16" t="s">
        <v>201</v>
      </c>
      <c r="B33" s="14" t="s">
        <v>202</v>
      </c>
      <c r="C33" s="14">
        <v>2010</v>
      </c>
      <c r="D33" s="14">
        <v>1</v>
      </c>
      <c r="E33" s="46">
        <v>1000</v>
      </c>
    </row>
    <row r="34" spans="1:5" x14ac:dyDescent="0.15">
      <c r="A34" s="16" t="s">
        <v>12</v>
      </c>
      <c r="B34" s="14" t="s">
        <v>13</v>
      </c>
      <c r="C34" s="14">
        <v>1982</v>
      </c>
      <c r="D34" s="14">
        <v>2</v>
      </c>
      <c r="E34" s="46">
        <v>8000</v>
      </c>
    </row>
    <row r="35" spans="1:5" x14ac:dyDescent="0.15">
      <c r="A35" s="16" t="s">
        <v>14</v>
      </c>
      <c r="B35" s="14"/>
      <c r="C35" s="14">
        <v>1982</v>
      </c>
      <c r="D35" s="14">
        <v>1</v>
      </c>
      <c r="E35" s="46">
        <v>15000</v>
      </c>
    </row>
    <row r="36" spans="1:5" x14ac:dyDescent="0.15">
      <c r="A36" s="16" t="s">
        <v>19</v>
      </c>
      <c r="B36" s="14" t="s">
        <v>20</v>
      </c>
      <c r="C36" s="14">
        <v>1982</v>
      </c>
      <c r="D36" s="14">
        <v>1</v>
      </c>
      <c r="E36" s="46">
        <v>2000</v>
      </c>
    </row>
    <row r="37" spans="1:5" ht="14" thickBot="1" x14ac:dyDescent="0.2">
      <c r="A37" s="17" t="s">
        <v>22</v>
      </c>
      <c r="B37" s="18" t="s">
        <v>23</v>
      </c>
      <c r="C37" s="18">
        <v>2004</v>
      </c>
      <c r="D37" s="18">
        <v>1</v>
      </c>
      <c r="E37" s="47">
        <v>1200</v>
      </c>
    </row>
    <row r="38" spans="1:5" ht="14" thickBot="1" x14ac:dyDescent="0.2">
      <c r="E38" s="50"/>
    </row>
    <row r="39" spans="1:5" ht="14" thickBot="1" x14ac:dyDescent="0.2">
      <c r="C39" s="6" t="s">
        <v>60</v>
      </c>
      <c r="D39" s="4"/>
      <c r="E39" s="49">
        <f>SUM(E4:E38)</f>
        <v>377820</v>
      </c>
    </row>
    <row r="40" spans="1:5" x14ac:dyDescent="0.15">
      <c r="E40" s="50"/>
    </row>
    <row r="41" spans="1:5" ht="14" thickBot="1" x14ac:dyDescent="0.2">
      <c r="C41" s="87"/>
      <c r="D41" s="87"/>
      <c r="E41" s="88"/>
    </row>
    <row r="42" spans="1:5" ht="14" thickBot="1" x14ac:dyDescent="0.2">
      <c r="A42" s="11" t="s">
        <v>199</v>
      </c>
      <c r="C42" s="86" t="s">
        <v>273</v>
      </c>
      <c r="D42" s="85" t="s">
        <v>25</v>
      </c>
      <c r="E42" s="95" t="s">
        <v>275</v>
      </c>
    </row>
    <row r="43" spans="1:5" x14ac:dyDescent="0.15">
      <c r="A43" s="25" t="s">
        <v>240</v>
      </c>
      <c r="B43" s="19"/>
      <c r="C43" s="68">
        <v>350</v>
      </c>
      <c r="D43" s="19">
        <v>6</v>
      </c>
      <c r="E43" s="52">
        <f t="shared" ref="E43:E48" si="0">C43*D43</f>
        <v>2100</v>
      </c>
    </row>
    <row r="44" spans="1:5" x14ac:dyDescent="0.15">
      <c r="A44" s="16" t="s">
        <v>241</v>
      </c>
      <c r="B44" s="14"/>
      <c r="C44" s="51">
        <v>320</v>
      </c>
      <c r="D44" s="14">
        <v>68</v>
      </c>
      <c r="E44" s="46">
        <f t="shared" si="0"/>
        <v>21760</v>
      </c>
    </row>
    <row r="45" spans="1:5" x14ac:dyDescent="0.15">
      <c r="A45" s="16" t="s">
        <v>208</v>
      </c>
      <c r="B45" s="14"/>
      <c r="C45" s="51">
        <v>290</v>
      </c>
      <c r="D45" s="14">
        <v>5</v>
      </c>
      <c r="E45" s="46">
        <f t="shared" si="0"/>
        <v>1450</v>
      </c>
    </row>
    <row r="46" spans="1:5" x14ac:dyDescent="0.15">
      <c r="A46" s="16" t="s">
        <v>18</v>
      </c>
      <c r="B46" s="14"/>
      <c r="C46" s="51">
        <v>70</v>
      </c>
      <c r="D46" s="14">
        <v>183</v>
      </c>
      <c r="E46" s="46">
        <f t="shared" si="0"/>
        <v>12810</v>
      </c>
    </row>
    <row r="47" spans="1:5" x14ac:dyDescent="0.15">
      <c r="A47" s="16" t="s">
        <v>242</v>
      </c>
      <c r="B47" s="14"/>
      <c r="C47" s="51">
        <v>70</v>
      </c>
      <c r="D47" s="14">
        <v>38</v>
      </c>
      <c r="E47" s="46">
        <f t="shared" si="0"/>
        <v>2660</v>
      </c>
    </row>
    <row r="48" spans="1:5" ht="14" thickBot="1" x14ac:dyDescent="0.2">
      <c r="A48" s="17" t="s">
        <v>21</v>
      </c>
      <c r="B48" s="18"/>
      <c r="C48" s="69">
        <v>290</v>
      </c>
      <c r="D48" s="18">
        <v>26</v>
      </c>
      <c r="E48" s="47">
        <f t="shared" si="0"/>
        <v>7540</v>
      </c>
    </row>
    <row r="49" spans="3:5" ht="14" thickBot="1" x14ac:dyDescent="0.2">
      <c r="E49" s="50"/>
    </row>
    <row r="50" spans="3:5" ht="14" thickBot="1" x14ac:dyDescent="0.2">
      <c r="C50" s="6" t="s">
        <v>230</v>
      </c>
      <c r="D50" s="4"/>
      <c r="E50" s="49">
        <f>SUM(E43:E49)</f>
        <v>48320</v>
      </c>
    </row>
    <row r="51" spans="3:5" ht="14" thickBot="1" x14ac:dyDescent="0.2">
      <c r="E51" s="50"/>
    </row>
    <row r="52" spans="3:5" ht="14" thickBot="1" x14ac:dyDescent="0.2">
      <c r="C52" s="6" t="s">
        <v>232</v>
      </c>
      <c r="D52" s="4"/>
      <c r="E52" s="49">
        <f>E39+E50</f>
        <v>426140</v>
      </c>
    </row>
    <row r="53" spans="3:5" x14ac:dyDescent="0.15">
      <c r="E53" s="50"/>
    </row>
  </sheetData>
  <phoneticPr fontId="0" type="noConversion"/>
  <pageMargins left="0.75000000000000011" right="0.75000000000000011" top="1" bottom="1" header="0.49" footer="0.49"/>
  <pageSetup paperSize="9" orientation="portrait" horizontalDpi="4294967292" verticalDpi="4294967292"/>
  <headerFooter alignWithMargins="0">
    <oddHeader>&amp;L&amp;"Arial,Gras"&amp;12&amp;K000000Inventaire restaurant - bâtiment Unithèque - 2016</oddHeader>
    <oddFooter>&amp;L&amp;8&amp;K000000Annexe 2 - mobilier matériel&amp;R&amp;8&amp;K000000UNIBAT, ye,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14"/>
  <sheetViews>
    <sheetView view="pageLayout" zoomScale="130" zoomScaleNormal="150" zoomScalePageLayoutView="130" workbookViewId="0">
      <selection activeCell="A4" sqref="A4"/>
    </sheetView>
  </sheetViews>
  <sheetFormatPr baseColWidth="10" defaultColWidth="10.6640625" defaultRowHeight="13" x14ac:dyDescent="0.15"/>
  <cols>
    <col min="1" max="1" width="25.5" customWidth="1"/>
    <col min="2" max="2" width="20.6640625" customWidth="1"/>
    <col min="3" max="3" width="8.6640625" customWidth="1"/>
    <col min="4" max="4" width="7.5" customWidth="1"/>
    <col min="5" max="5" width="11.5" style="1" customWidth="1"/>
  </cols>
  <sheetData>
    <row r="2" spans="1:5" ht="14" thickBot="1" x14ac:dyDescent="0.2">
      <c r="A2" s="11" t="s">
        <v>243</v>
      </c>
    </row>
    <row r="3" spans="1:5" ht="14" thickBot="1" x14ac:dyDescent="0.2">
      <c r="A3" s="6" t="s">
        <v>149</v>
      </c>
      <c r="B3" s="79" t="s">
        <v>173</v>
      </c>
      <c r="C3" s="8" t="s">
        <v>150</v>
      </c>
      <c r="D3" s="5" t="s">
        <v>25</v>
      </c>
      <c r="E3" s="95" t="s">
        <v>275</v>
      </c>
    </row>
    <row r="4" spans="1:5" x14ac:dyDescent="0.15">
      <c r="A4" s="28" t="s">
        <v>161</v>
      </c>
      <c r="B4" s="21" t="s">
        <v>53</v>
      </c>
      <c r="C4" s="21">
        <v>2005</v>
      </c>
      <c r="D4" s="21">
        <v>1</v>
      </c>
      <c r="E4" s="45">
        <v>125000</v>
      </c>
    </row>
    <row r="5" spans="1:5" x14ac:dyDescent="0.15">
      <c r="A5" s="15" t="s">
        <v>161</v>
      </c>
      <c r="B5" s="14" t="s">
        <v>54</v>
      </c>
      <c r="C5" s="14">
        <v>2005</v>
      </c>
      <c r="D5" s="14">
        <v>1</v>
      </c>
      <c r="E5" s="46">
        <v>63000</v>
      </c>
    </row>
    <row r="6" spans="1:5" x14ac:dyDescent="0.15">
      <c r="A6" s="15" t="s">
        <v>161</v>
      </c>
      <c r="B6" s="14" t="s">
        <v>55</v>
      </c>
      <c r="C6" s="14">
        <v>2008</v>
      </c>
      <c r="D6" s="14">
        <v>1</v>
      </c>
      <c r="E6" s="46">
        <v>115000</v>
      </c>
    </row>
    <row r="7" spans="1:5" x14ac:dyDescent="0.15">
      <c r="A7" s="15" t="s">
        <v>56</v>
      </c>
      <c r="B7" s="14" t="s">
        <v>57</v>
      </c>
      <c r="C7" s="14">
        <v>2006</v>
      </c>
      <c r="D7" s="14">
        <v>1</v>
      </c>
      <c r="E7" s="46">
        <v>18700</v>
      </c>
    </row>
    <row r="8" spans="1:5" x14ac:dyDescent="0.15">
      <c r="A8" s="15" t="s">
        <v>58</v>
      </c>
      <c r="B8" s="14" t="s">
        <v>146</v>
      </c>
      <c r="C8" s="14">
        <v>2005</v>
      </c>
      <c r="D8" s="14">
        <v>1</v>
      </c>
      <c r="E8" s="46">
        <v>290000</v>
      </c>
    </row>
    <row r="9" spans="1:5" x14ac:dyDescent="0.15">
      <c r="A9" s="16" t="s">
        <v>147</v>
      </c>
      <c r="B9" s="13" t="s">
        <v>146</v>
      </c>
      <c r="C9" s="13">
        <v>2005</v>
      </c>
      <c r="D9" s="13">
        <v>1</v>
      </c>
      <c r="E9" s="46">
        <v>4000</v>
      </c>
    </row>
    <row r="10" spans="1:5" x14ac:dyDescent="0.15">
      <c r="A10" s="14" t="s">
        <v>204</v>
      </c>
      <c r="B10" s="27"/>
      <c r="C10" s="27"/>
      <c r="D10" s="27">
        <v>11</v>
      </c>
      <c r="E10" s="61">
        <v>12000</v>
      </c>
    </row>
    <row r="11" spans="1:5" ht="14" thickBot="1" x14ac:dyDescent="0.2">
      <c r="A11" s="17" t="s">
        <v>104</v>
      </c>
      <c r="B11" s="26" t="s">
        <v>148</v>
      </c>
      <c r="C11" s="26">
        <v>2005</v>
      </c>
      <c r="D11" s="26">
        <v>4</v>
      </c>
      <c r="E11" s="47">
        <v>8000</v>
      </c>
    </row>
    <row r="12" spans="1:5" ht="14" thickBot="1" x14ac:dyDescent="0.2">
      <c r="E12" s="50"/>
    </row>
    <row r="13" spans="1:5" ht="14" thickBot="1" x14ac:dyDescent="0.2">
      <c r="C13" s="6" t="s">
        <v>61</v>
      </c>
      <c r="D13" s="4"/>
      <c r="E13" s="49">
        <f>SUM(E4:E12)</f>
        <v>635700</v>
      </c>
    </row>
    <row r="14" spans="1:5" x14ac:dyDescent="0.15">
      <c r="E14" s="50"/>
    </row>
  </sheetData>
  <phoneticPr fontId="1" type="noConversion"/>
  <pageMargins left="0.75000000000000011" right="0.75000000000000011" top="1" bottom="1" header="0.49" footer="0.49"/>
  <pageSetup paperSize="9" orientation="portrait" horizontalDpi="4294967292" verticalDpi="4294967292"/>
  <headerFooter alignWithMargins="0">
    <oddHeader xml:space="preserve">&amp;L&amp;"Arial,Gras"&amp;12&amp;K000000Inventaire laverie - bâtiment Unithèque </oddHeader>
    <oddFooter>&amp;L&amp;8&amp;K000000Annexe 2 - mobilier matériel&amp;R&amp;8&amp;K000000UNIBAT,ye,&amp;D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9"/>
  <sheetViews>
    <sheetView view="pageLayout" zoomScale="130" zoomScaleNormal="150" zoomScalePageLayoutView="130" workbookViewId="0">
      <selection activeCell="B9" sqref="B9"/>
    </sheetView>
  </sheetViews>
  <sheetFormatPr baseColWidth="10" defaultColWidth="10.6640625" defaultRowHeight="13" x14ac:dyDescent="0.15"/>
  <cols>
    <col min="1" max="1" width="25.5" customWidth="1"/>
    <col min="2" max="2" width="20.6640625" customWidth="1"/>
    <col min="3" max="3" width="8.6640625" customWidth="1"/>
    <col min="4" max="4" width="7.5" customWidth="1"/>
    <col min="5" max="5" width="11.5" style="1" customWidth="1"/>
  </cols>
  <sheetData>
    <row r="2" spans="1:5" ht="14" thickBot="1" x14ac:dyDescent="0.2">
      <c r="A2" s="11" t="s">
        <v>245</v>
      </c>
    </row>
    <row r="3" spans="1:5" ht="14" thickBot="1" x14ac:dyDescent="0.2">
      <c r="A3" s="3" t="s">
        <v>149</v>
      </c>
      <c r="B3" s="79" t="s">
        <v>173</v>
      </c>
      <c r="C3" s="7" t="s">
        <v>150</v>
      </c>
      <c r="D3" s="23" t="s">
        <v>25</v>
      </c>
      <c r="E3" s="95" t="s">
        <v>275</v>
      </c>
    </row>
    <row r="4" spans="1:5" x14ac:dyDescent="0.15">
      <c r="A4" s="64" t="s">
        <v>51</v>
      </c>
      <c r="B4" s="96" t="s">
        <v>259</v>
      </c>
      <c r="C4" s="96">
        <v>2017</v>
      </c>
      <c r="D4" s="96">
        <v>1</v>
      </c>
      <c r="E4" s="97">
        <v>7500</v>
      </c>
    </row>
    <row r="5" spans="1:5" x14ac:dyDescent="0.15">
      <c r="A5" s="15" t="s">
        <v>51</v>
      </c>
      <c r="B5" s="13" t="s">
        <v>260</v>
      </c>
      <c r="C5" s="13">
        <v>2017</v>
      </c>
      <c r="D5" s="13">
        <v>1</v>
      </c>
      <c r="E5" s="60">
        <v>9525</v>
      </c>
    </row>
    <row r="6" spans="1:5" x14ac:dyDescent="0.15">
      <c r="A6" s="98" t="s">
        <v>182</v>
      </c>
      <c r="B6" s="99" t="s">
        <v>183</v>
      </c>
      <c r="C6" s="100">
        <v>2013</v>
      </c>
      <c r="D6" s="100">
        <v>1</v>
      </c>
      <c r="E6" s="61">
        <v>1900</v>
      </c>
    </row>
    <row r="7" spans="1:5" ht="14" thickBot="1" x14ac:dyDescent="0.2">
      <c r="A7" s="24" t="s">
        <v>3</v>
      </c>
      <c r="B7" s="18" t="s">
        <v>52</v>
      </c>
      <c r="C7" s="18">
        <v>2003</v>
      </c>
      <c r="D7" s="18">
        <v>1</v>
      </c>
      <c r="E7" s="47">
        <v>19300</v>
      </c>
    </row>
    <row r="8" spans="1:5" ht="14" thickBot="1" x14ac:dyDescent="0.2">
      <c r="E8" s="50"/>
    </row>
    <row r="9" spans="1:5" ht="14" thickBot="1" x14ac:dyDescent="0.2">
      <c r="C9" s="6" t="s">
        <v>62</v>
      </c>
      <c r="D9" s="4"/>
      <c r="E9" s="49">
        <f>E4+E5+E7</f>
        <v>36325</v>
      </c>
    </row>
  </sheetData>
  <phoneticPr fontId="1" type="noConversion"/>
  <pageMargins left="0.75000000000000011" right="0.75000000000000011" top="1" bottom="1" header="0.49" footer="0.49"/>
  <pageSetup paperSize="9" orientation="portrait" horizontalDpi="4294967292" verticalDpi="4294967292"/>
  <headerFooter alignWithMargins="0">
    <oddHeader xml:space="preserve">&amp;L&amp;"Arial,Gras"&amp;12&amp;K000000Inventaire légumerie - bâtiment Unithèque </oddHeader>
    <oddFooter>&amp;L&amp;8&amp;K000000Annexe 2 - mobilier matériel&amp;R&amp;8&amp;K000000UNIBAT,ye,&amp;D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19"/>
  <sheetViews>
    <sheetView view="pageLayout" zoomScale="130" zoomScaleNormal="150" zoomScalePageLayoutView="130" workbookViewId="0">
      <selection activeCell="A3" sqref="A3"/>
    </sheetView>
  </sheetViews>
  <sheetFormatPr baseColWidth="10" defaultRowHeight="13" x14ac:dyDescent="0.15"/>
  <cols>
    <col min="1" max="1" width="25.5" customWidth="1"/>
    <col min="2" max="2" width="22.5" customWidth="1"/>
    <col min="3" max="3" width="8.6640625" customWidth="1"/>
    <col min="4" max="4" width="7.5" customWidth="1"/>
    <col min="5" max="5" width="11.6640625" style="1" bestFit="1" customWidth="1"/>
  </cols>
  <sheetData>
    <row r="2" spans="1:5" ht="14" thickBot="1" x14ac:dyDescent="0.2">
      <c r="A2" s="11" t="s">
        <v>244</v>
      </c>
    </row>
    <row r="3" spans="1:5" ht="14" thickBot="1" x14ac:dyDescent="0.2">
      <c r="A3" s="3" t="s">
        <v>149</v>
      </c>
      <c r="B3" s="4" t="s">
        <v>173</v>
      </c>
      <c r="C3" s="5" t="s">
        <v>150</v>
      </c>
      <c r="D3" s="8" t="s">
        <v>25</v>
      </c>
      <c r="E3" s="95" t="s">
        <v>275</v>
      </c>
    </row>
    <row r="4" spans="1:5" x14ac:dyDescent="0.15">
      <c r="A4" s="15" t="s">
        <v>175</v>
      </c>
      <c r="B4" s="14" t="s">
        <v>176</v>
      </c>
      <c r="C4" s="14">
        <v>2013</v>
      </c>
      <c r="D4" s="14">
        <v>1</v>
      </c>
      <c r="E4" s="53">
        <v>48000</v>
      </c>
    </row>
    <row r="5" spans="1:5" x14ac:dyDescent="0.15">
      <c r="A5" s="15" t="s">
        <v>32</v>
      </c>
      <c r="B5" s="13" t="s">
        <v>261</v>
      </c>
      <c r="C5" s="13">
        <v>2018</v>
      </c>
      <c r="D5" s="13">
        <v>1</v>
      </c>
      <c r="E5" s="60">
        <v>43522</v>
      </c>
    </row>
    <row r="6" spans="1:5" x14ac:dyDescent="0.15">
      <c r="A6" s="15" t="s">
        <v>33</v>
      </c>
      <c r="B6" s="14" t="s">
        <v>34</v>
      </c>
      <c r="C6" s="14">
        <v>1982</v>
      </c>
      <c r="D6" s="14">
        <v>1</v>
      </c>
      <c r="E6" s="46">
        <v>5000</v>
      </c>
    </row>
    <row r="7" spans="1:5" x14ac:dyDescent="0.15">
      <c r="A7" s="15" t="s">
        <v>158</v>
      </c>
      <c r="B7" s="83" t="s">
        <v>268</v>
      </c>
      <c r="C7" s="14">
        <v>2020</v>
      </c>
      <c r="D7" s="14">
        <v>1</v>
      </c>
      <c r="E7" s="46">
        <v>17370</v>
      </c>
    </row>
    <row r="8" spans="1:5" x14ac:dyDescent="0.15">
      <c r="A8" s="84" t="s">
        <v>269</v>
      </c>
      <c r="B8" s="83" t="s">
        <v>270</v>
      </c>
      <c r="C8" s="14">
        <v>2020</v>
      </c>
      <c r="D8" s="14">
        <v>1</v>
      </c>
      <c r="E8" s="46">
        <v>5138</v>
      </c>
    </row>
    <row r="9" spans="1:5" x14ac:dyDescent="0.15">
      <c r="A9" s="15" t="s">
        <v>35</v>
      </c>
      <c r="B9" s="14" t="s">
        <v>178</v>
      </c>
      <c r="C9" s="14">
        <v>2008</v>
      </c>
      <c r="D9" s="14">
        <v>1</v>
      </c>
      <c r="E9" s="46">
        <v>13350</v>
      </c>
    </row>
    <row r="10" spans="1:5" x14ac:dyDescent="0.15">
      <c r="A10" s="15" t="s">
        <v>36</v>
      </c>
      <c r="B10" s="14" t="s">
        <v>177</v>
      </c>
      <c r="C10" s="14">
        <v>2015</v>
      </c>
      <c r="D10" s="14">
        <v>1</v>
      </c>
      <c r="E10" s="46">
        <v>6000</v>
      </c>
    </row>
    <row r="11" spans="1:5" x14ac:dyDescent="0.15">
      <c r="A11" s="15" t="s">
        <v>37</v>
      </c>
      <c r="B11" s="14" t="s">
        <v>130</v>
      </c>
      <c r="C11" s="14">
        <v>2001</v>
      </c>
      <c r="D11" s="14">
        <v>1</v>
      </c>
      <c r="E11" s="46">
        <v>30350</v>
      </c>
    </row>
    <row r="12" spans="1:5" x14ac:dyDescent="0.15">
      <c r="A12" s="15" t="s">
        <v>38</v>
      </c>
      <c r="B12" s="14" t="s">
        <v>39</v>
      </c>
      <c r="C12" s="14">
        <v>2004</v>
      </c>
      <c r="D12" s="14">
        <v>1</v>
      </c>
      <c r="E12" s="46">
        <v>18500</v>
      </c>
    </row>
    <row r="13" spans="1:5" x14ac:dyDescent="0.15">
      <c r="A13" s="15" t="s">
        <v>7</v>
      </c>
      <c r="B13" s="14" t="s">
        <v>40</v>
      </c>
      <c r="C13" s="14">
        <v>1997</v>
      </c>
      <c r="D13" s="14">
        <v>1</v>
      </c>
      <c r="E13" s="46">
        <v>15000</v>
      </c>
    </row>
    <row r="14" spans="1:5" x14ac:dyDescent="0.15">
      <c r="A14" s="15" t="s">
        <v>246</v>
      </c>
      <c r="B14" s="14" t="s">
        <v>41</v>
      </c>
      <c r="C14" s="14">
        <v>2003</v>
      </c>
      <c r="D14" s="14">
        <v>1</v>
      </c>
      <c r="E14" s="46">
        <v>49000</v>
      </c>
    </row>
    <row r="15" spans="1:5" ht="14" thickBot="1" x14ac:dyDescent="0.2">
      <c r="A15" s="24" t="s">
        <v>180</v>
      </c>
      <c r="B15" s="18" t="s">
        <v>179</v>
      </c>
      <c r="C15" s="18">
        <v>2008</v>
      </c>
      <c r="D15" s="18">
        <v>1</v>
      </c>
      <c r="E15" s="62">
        <v>1800</v>
      </c>
    </row>
    <row r="16" spans="1:5" ht="14" thickBot="1" x14ac:dyDescent="0.2">
      <c r="E16" s="50"/>
    </row>
    <row r="17" spans="1:5" ht="14" thickBot="1" x14ac:dyDescent="0.2">
      <c r="C17" s="6" t="s">
        <v>63</v>
      </c>
      <c r="D17" s="4"/>
      <c r="E17" s="49">
        <f>SUM(E4:E15)</f>
        <v>253030</v>
      </c>
    </row>
    <row r="18" spans="1:5" x14ac:dyDescent="0.15">
      <c r="E18" s="50"/>
    </row>
    <row r="19" spans="1:5" x14ac:dyDescent="0.15">
      <c r="A19" t="s">
        <v>247</v>
      </c>
    </row>
  </sheetData>
  <phoneticPr fontId="1" type="noConversion"/>
  <pageMargins left="0.74803149606299213" right="0.43307086614173229" top="0.98425196850393704" bottom="0.98425196850393704" header="0.51181102362204722" footer="0.51181102362204722"/>
  <pageSetup paperSize="9" orientation="portrait" horizontalDpi="4294967292" verticalDpi="4294967292"/>
  <headerFooter alignWithMargins="0">
    <oddHeader xml:space="preserve">&amp;L&amp;"Arial,Gras"&amp;12&amp;K000000Inventaire boulangerie - bâtiment Unithèque </oddHeader>
    <oddFooter>&amp;L&amp;8&amp;K000000Annexe 2 - mobilier matériel&amp;R&amp;8&amp;K000000UNIBAT, ye,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22"/>
  <sheetViews>
    <sheetView view="pageLayout" zoomScale="130" zoomScaleNormal="150" zoomScalePageLayoutView="130" workbookViewId="0">
      <selection activeCell="A3" sqref="A3"/>
    </sheetView>
  </sheetViews>
  <sheetFormatPr baseColWidth="10" defaultRowHeight="13" x14ac:dyDescent="0.15"/>
  <cols>
    <col min="1" max="1" width="25.5" customWidth="1"/>
    <col min="2" max="2" width="20.6640625" customWidth="1"/>
    <col min="3" max="3" width="8.6640625" customWidth="1"/>
    <col min="4" max="4" width="7.5" customWidth="1"/>
    <col min="5" max="5" width="10.83203125" style="1" customWidth="1"/>
  </cols>
  <sheetData>
    <row r="2" spans="1:5" ht="14" thickBot="1" x14ac:dyDescent="0.2">
      <c r="A2" s="11" t="s">
        <v>248</v>
      </c>
    </row>
    <row r="3" spans="1:5" ht="14" thickBot="1" x14ac:dyDescent="0.2">
      <c r="A3" s="22" t="s">
        <v>149</v>
      </c>
      <c r="B3" s="89" t="s">
        <v>173</v>
      </c>
      <c r="C3" s="23" t="s">
        <v>150</v>
      </c>
      <c r="D3" s="23" t="s">
        <v>25</v>
      </c>
      <c r="E3" s="95" t="s">
        <v>275</v>
      </c>
    </row>
    <row r="4" spans="1:5" x14ac:dyDescent="0.15">
      <c r="A4" s="15" t="s">
        <v>42</v>
      </c>
      <c r="B4" s="14" t="s">
        <v>45</v>
      </c>
      <c r="C4" s="14">
        <v>2006</v>
      </c>
      <c r="D4" s="14">
        <v>1</v>
      </c>
      <c r="E4" s="46">
        <v>8500</v>
      </c>
    </row>
    <row r="5" spans="1:5" x14ac:dyDescent="0.15">
      <c r="A5" s="15" t="s">
        <v>42</v>
      </c>
      <c r="B5" s="14" t="s">
        <v>49</v>
      </c>
      <c r="C5" s="14">
        <v>1999</v>
      </c>
      <c r="D5" s="14">
        <v>1</v>
      </c>
      <c r="E5" s="46">
        <v>15400</v>
      </c>
    </row>
    <row r="6" spans="1:5" x14ac:dyDescent="0.15">
      <c r="A6" s="15" t="s">
        <v>43</v>
      </c>
      <c r="B6" s="14" t="s">
        <v>50</v>
      </c>
      <c r="C6" s="14">
        <v>2002</v>
      </c>
      <c r="D6" s="14">
        <v>1</v>
      </c>
      <c r="E6" s="46">
        <v>8100</v>
      </c>
    </row>
    <row r="7" spans="1:5" x14ac:dyDescent="0.15">
      <c r="A7" s="15" t="s">
        <v>44</v>
      </c>
      <c r="B7" s="14" t="s">
        <v>48</v>
      </c>
      <c r="C7" s="14">
        <v>2001</v>
      </c>
      <c r="D7" s="14">
        <v>1</v>
      </c>
      <c r="E7" s="46">
        <v>13400</v>
      </c>
    </row>
    <row r="8" spans="1:5" ht="14" thickBot="1" x14ac:dyDescent="0.2">
      <c r="A8" s="24" t="s">
        <v>46</v>
      </c>
      <c r="B8" s="18" t="s">
        <v>47</v>
      </c>
      <c r="C8" s="18">
        <v>2005</v>
      </c>
      <c r="D8" s="18">
        <v>1</v>
      </c>
      <c r="E8" s="47">
        <v>10500</v>
      </c>
    </row>
    <row r="9" spans="1:5" ht="14" thickBot="1" x14ac:dyDescent="0.2">
      <c r="E9" s="50"/>
    </row>
    <row r="10" spans="1:5" ht="14" thickBot="1" x14ac:dyDescent="0.2">
      <c r="C10" s="6" t="s">
        <v>64</v>
      </c>
      <c r="D10" s="4"/>
      <c r="E10" s="49">
        <f>SUM(E4:E9)</f>
        <v>55900</v>
      </c>
    </row>
    <row r="11" spans="1:5" x14ac:dyDescent="0.15">
      <c r="E11" s="50"/>
    </row>
    <row r="13" spans="1:5" x14ac:dyDescent="0.15">
      <c r="E13"/>
    </row>
    <row r="22" spans="6:6" x14ac:dyDescent="0.15">
      <c r="F22" t="s">
        <v>181</v>
      </c>
    </row>
  </sheetData>
  <phoneticPr fontId="1" type="noConversion"/>
  <pageMargins left="0.74803149606299213" right="0.78740157480314965" top="0.98425196850393704" bottom="0.98425196850393704" header="0.51181102362204722" footer="0.51181102362204722"/>
  <pageSetup paperSize="9" orientation="portrait" horizontalDpi="4294967292" verticalDpi="4294967292"/>
  <headerFooter alignWithMargins="0">
    <oddHeader xml:space="preserve">&amp;L&amp;"Arial,Gras"&amp;12&amp;K000000Inventaire buanderie - bâtiment Unithèque </oddHeader>
    <oddFooter>&amp;L&amp;8&amp;K000000Annexe 2 - mobilier matériel&amp;R&amp;K000000UNIBAT,ye,&amp;D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D25"/>
  <sheetViews>
    <sheetView view="pageLayout" zoomScale="130" zoomScaleNormal="150" zoomScalePageLayoutView="130" workbookViewId="0">
      <selection activeCell="A3" sqref="A3"/>
    </sheetView>
  </sheetViews>
  <sheetFormatPr baseColWidth="10" defaultColWidth="10.6640625" defaultRowHeight="13" x14ac:dyDescent="0.15"/>
  <cols>
    <col min="1" max="1" width="33" customWidth="1"/>
  </cols>
  <sheetData>
    <row r="2" spans="1:4" ht="14" thickBot="1" x14ac:dyDescent="0.2">
      <c r="A2" s="11" t="s">
        <v>249</v>
      </c>
    </row>
    <row r="3" spans="1:4" ht="14" thickBot="1" x14ac:dyDescent="0.2">
      <c r="A3" s="3" t="s">
        <v>174</v>
      </c>
      <c r="B3" s="5" t="s">
        <v>173</v>
      </c>
      <c r="C3" s="5" t="s">
        <v>25</v>
      </c>
      <c r="D3" s="95" t="s">
        <v>275</v>
      </c>
    </row>
    <row r="4" spans="1:4" x14ac:dyDescent="0.15">
      <c r="A4" s="40" t="s">
        <v>5</v>
      </c>
      <c r="B4" s="38" t="s">
        <v>252</v>
      </c>
      <c r="C4" s="90">
        <v>1</v>
      </c>
      <c r="D4" s="91">
        <v>18000</v>
      </c>
    </row>
    <row r="5" spans="1:4" x14ac:dyDescent="0.15">
      <c r="A5" s="41" t="s">
        <v>206</v>
      </c>
      <c r="B5" s="38" t="s">
        <v>251</v>
      </c>
      <c r="C5" s="39">
        <v>1</v>
      </c>
      <c r="D5" s="55">
        <v>7500</v>
      </c>
    </row>
    <row r="6" spans="1:4" x14ac:dyDescent="0.15">
      <c r="A6" s="41" t="s">
        <v>205</v>
      </c>
      <c r="B6" s="38" t="s">
        <v>252</v>
      </c>
      <c r="C6" s="39">
        <v>3</v>
      </c>
      <c r="D6" s="55">
        <v>12000</v>
      </c>
    </row>
    <row r="7" spans="1:4" x14ac:dyDescent="0.15">
      <c r="A7" s="77" t="s">
        <v>266</v>
      </c>
      <c r="B7" s="82" t="s">
        <v>267</v>
      </c>
      <c r="C7" s="39">
        <v>1</v>
      </c>
      <c r="D7" s="55">
        <v>3252.55</v>
      </c>
    </row>
    <row r="8" spans="1:4" x14ac:dyDescent="0.15">
      <c r="A8" s="41" t="s">
        <v>225</v>
      </c>
      <c r="B8" s="38" t="s">
        <v>252</v>
      </c>
      <c r="C8" s="39">
        <v>1</v>
      </c>
      <c r="D8" s="55">
        <v>3000</v>
      </c>
    </row>
    <row r="9" spans="1:4" x14ac:dyDescent="0.15">
      <c r="A9" s="41" t="s">
        <v>207</v>
      </c>
      <c r="B9" s="38" t="s">
        <v>226</v>
      </c>
      <c r="C9" s="39">
        <v>1</v>
      </c>
      <c r="D9" s="55">
        <v>8000</v>
      </c>
    </row>
    <row r="10" spans="1:4" x14ac:dyDescent="0.15">
      <c r="A10" s="41" t="s">
        <v>216</v>
      </c>
      <c r="B10" s="13" t="s">
        <v>217</v>
      </c>
      <c r="C10" s="39">
        <v>1</v>
      </c>
      <c r="D10" s="55">
        <v>6000</v>
      </c>
    </row>
    <row r="11" spans="1:4" ht="14" thickBot="1" x14ac:dyDescent="0.2">
      <c r="A11" s="42" t="s">
        <v>223</v>
      </c>
      <c r="B11" s="26" t="s">
        <v>224</v>
      </c>
      <c r="C11" s="43">
        <v>1</v>
      </c>
      <c r="D11" s="62">
        <v>1300</v>
      </c>
    </row>
    <row r="12" spans="1:4" ht="14" thickBot="1" x14ac:dyDescent="0.2">
      <c r="A12" s="32"/>
      <c r="B12" s="9"/>
      <c r="C12" s="33"/>
      <c r="D12" s="48"/>
    </row>
    <row r="13" spans="1:4" ht="14" thickBot="1" x14ac:dyDescent="0.2">
      <c r="C13" s="6" t="s">
        <v>250</v>
      </c>
      <c r="D13" s="49">
        <f>SUM(D4:D11)</f>
        <v>59052.55</v>
      </c>
    </row>
    <row r="14" spans="1:4" x14ac:dyDescent="0.15">
      <c r="D14" s="50"/>
    </row>
    <row r="15" spans="1:4" ht="14" thickBot="1" x14ac:dyDescent="0.2">
      <c r="D15" s="50"/>
    </row>
    <row r="16" spans="1:4" ht="14" thickBot="1" x14ac:dyDescent="0.2">
      <c r="A16" s="92" t="s">
        <v>199</v>
      </c>
      <c r="B16" s="86" t="s">
        <v>273</v>
      </c>
      <c r="C16" s="85" t="s">
        <v>25</v>
      </c>
      <c r="D16" s="95" t="s">
        <v>275</v>
      </c>
    </row>
    <row r="17" spans="1:4" x14ac:dyDescent="0.15">
      <c r="A17" s="70" t="s">
        <v>208</v>
      </c>
      <c r="B17" s="68">
        <v>290</v>
      </c>
      <c r="C17" s="71">
        <v>37</v>
      </c>
      <c r="D17" s="52">
        <f>B17*C17</f>
        <v>10730</v>
      </c>
    </row>
    <row r="18" spans="1:4" x14ac:dyDescent="0.15">
      <c r="A18" s="35" t="s">
        <v>209</v>
      </c>
      <c r="B18" s="54">
        <v>280</v>
      </c>
      <c r="C18" s="58">
        <v>37</v>
      </c>
      <c r="D18" s="46">
        <f>B18*C18</f>
        <v>10360</v>
      </c>
    </row>
    <row r="19" spans="1:4" ht="14" thickBot="1" x14ac:dyDescent="0.2">
      <c r="A19" s="36" t="s">
        <v>237</v>
      </c>
      <c r="B19" s="69">
        <v>70</v>
      </c>
      <c r="C19" s="72">
        <v>296</v>
      </c>
      <c r="D19" s="47">
        <f>B19*C19</f>
        <v>20720</v>
      </c>
    </row>
    <row r="20" spans="1:4" ht="14" thickBot="1" x14ac:dyDescent="0.2">
      <c r="A20" s="9"/>
      <c r="B20" s="9"/>
      <c r="C20" s="9"/>
      <c r="D20" s="48"/>
    </row>
    <row r="21" spans="1:4" ht="14" thickBot="1" x14ac:dyDescent="0.2">
      <c r="A21" s="9"/>
      <c r="B21" s="9"/>
      <c r="C21" s="93" t="s">
        <v>230</v>
      </c>
      <c r="D21" s="49">
        <f>SUM(D17:D20)</f>
        <v>41810</v>
      </c>
    </row>
    <row r="22" spans="1:4" ht="14" thickBot="1" x14ac:dyDescent="0.2">
      <c r="A22" s="9"/>
      <c r="B22" s="9"/>
      <c r="C22" s="9"/>
      <c r="D22" s="48"/>
    </row>
    <row r="23" spans="1:4" ht="14" thickBot="1" x14ac:dyDescent="0.2">
      <c r="C23" s="6" t="s">
        <v>232</v>
      </c>
      <c r="D23" s="49">
        <f>D13+D21</f>
        <v>100862.55</v>
      </c>
    </row>
    <row r="24" spans="1:4" x14ac:dyDescent="0.15">
      <c r="D24" s="50"/>
    </row>
    <row r="25" spans="1:4" x14ac:dyDescent="0.15">
      <c r="D25" s="50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/>
  <headerFooter alignWithMargins="0">
    <oddHeader xml:space="preserve">&amp;L&amp;"Arial,Gras"&amp;12&amp;K000000Inventaire caféteria - Internef </oddHeader>
    <oddFooter>&amp;L&amp;8&amp;K000000Annexe 2 - mobilier matériel&amp;R&amp;8&amp;K000000Unibat, ye,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D31"/>
  <sheetViews>
    <sheetView view="pageLayout" zoomScale="130" zoomScaleNormal="150" zoomScalePageLayoutView="130" workbookViewId="0">
      <selection activeCell="A3" sqref="A3"/>
    </sheetView>
  </sheetViews>
  <sheetFormatPr baseColWidth="10" defaultColWidth="10.6640625" defaultRowHeight="13" x14ac:dyDescent="0.15"/>
  <cols>
    <col min="1" max="1" width="33" customWidth="1"/>
    <col min="4" max="4" width="13" customWidth="1"/>
  </cols>
  <sheetData>
    <row r="2" spans="1:4" ht="14" thickBot="1" x14ac:dyDescent="0.2">
      <c r="A2" s="11" t="s">
        <v>249</v>
      </c>
    </row>
    <row r="3" spans="1:4" ht="14" thickBot="1" x14ac:dyDescent="0.2">
      <c r="A3" s="22" t="s">
        <v>174</v>
      </c>
      <c r="B3" s="7" t="s">
        <v>173</v>
      </c>
      <c r="C3" s="7" t="s">
        <v>25</v>
      </c>
      <c r="D3" s="95" t="s">
        <v>275</v>
      </c>
    </row>
    <row r="4" spans="1:4" x14ac:dyDescent="0.15">
      <c r="A4" s="40" t="s">
        <v>5</v>
      </c>
      <c r="B4" s="29" t="s">
        <v>252</v>
      </c>
      <c r="C4" s="31">
        <v>1</v>
      </c>
      <c r="D4" s="56">
        <v>15000</v>
      </c>
    </row>
    <row r="5" spans="1:4" x14ac:dyDescent="0.15">
      <c r="A5" s="41" t="s">
        <v>210</v>
      </c>
      <c r="B5" s="29" t="s">
        <v>215</v>
      </c>
      <c r="C5" s="30">
        <v>2</v>
      </c>
      <c r="D5" s="53">
        <v>15000</v>
      </c>
    </row>
    <row r="6" spans="1:4" x14ac:dyDescent="0.15">
      <c r="A6" s="41" t="s">
        <v>211</v>
      </c>
      <c r="B6" s="29" t="s">
        <v>219</v>
      </c>
      <c r="C6" s="30">
        <v>2</v>
      </c>
      <c r="D6" s="53">
        <v>16000</v>
      </c>
    </row>
    <row r="7" spans="1:4" x14ac:dyDescent="0.15">
      <c r="A7" s="41" t="s">
        <v>212</v>
      </c>
      <c r="B7" s="29" t="s">
        <v>221</v>
      </c>
      <c r="C7" s="30">
        <v>1</v>
      </c>
      <c r="D7" s="53">
        <v>18000</v>
      </c>
    </row>
    <row r="8" spans="1:4" x14ac:dyDescent="0.15">
      <c r="A8" s="77" t="s">
        <v>276</v>
      </c>
      <c r="B8" s="29" t="s">
        <v>214</v>
      </c>
      <c r="C8" s="30">
        <v>1</v>
      </c>
      <c r="D8" s="53">
        <v>4000</v>
      </c>
    </row>
    <row r="9" spans="1:4" x14ac:dyDescent="0.15">
      <c r="A9" s="41" t="s">
        <v>218</v>
      </c>
      <c r="B9" s="29" t="s">
        <v>220</v>
      </c>
      <c r="C9" s="30">
        <v>2</v>
      </c>
      <c r="D9" s="53">
        <v>5000</v>
      </c>
    </row>
    <row r="10" spans="1:4" x14ac:dyDescent="0.15">
      <c r="A10" s="41" t="s">
        <v>213</v>
      </c>
      <c r="B10" s="29" t="s">
        <v>222</v>
      </c>
      <c r="C10" s="30">
        <v>1</v>
      </c>
      <c r="D10" s="53">
        <v>15000</v>
      </c>
    </row>
    <row r="11" spans="1:4" ht="14" thickBot="1" x14ac:dyDescent="0.2">
      <c r="A11" s="42" t="s">
        <v>216</v>
      </c>
      <c r="B11" s="44" t="s">
        <v>217</v>
      </c>
      <c r="C11" s="37">
        <v>1</v>
      </c>
      <c r="D11" s="57">
        <v>8000</v>
      </c>
    </row>
    <row r="12" spans="1:4" ht="14" thickBot="1" x14ac:dyDescent="0.2">
      <c r="B12" s="9"/>
      <c r="C12" s="9"/>
      <c r="D12" s="48"/>
    </row>
    <row r="13" spans="1:4" ht="14" thickBot="1" x14ac:dyDescent="0.2">
      <c r="B13" s="9"/>
      <c r="C13" s="93" t="s">
        <v>250</v>
      </c>
      <c r="D13" s="49">
        <f>SUM(D4:D11)</f>
        <v>96000</v>
      </c>
    </row>
    <row r="14" spans="1:4" x14ac:dyDescent="0.15">
      <c r="B14" s="9"/>
      <c r="C14" s="9"/>
      <c r="D14" s="48"/>
    </row>
    <row r="15" spans="1:4" x14ac:dyDescent="0.15">
      <c r="B15" s="9"/>
      <c r="C15" s="9"/>
      <c r="D15" s="48"/>
    </row>
    <row r="16" spans="1:4" ht="14" thickBot="1" x14ac:dyDescent="0.2">
      <c r="B16" s="9"/>
      <c r="D16" s="50"/>
    </row>
    <row r="17" spans="1:4" ht="14" thickBot="1" x14ac:dyDescent="0.2">
      <c r="A17" s="34" t="s">
        <v>199</v>
      </c>
      <c r="B17" s="86" t="s">
        <v>273</v>
      </c>
      <c r="C17" s="85" t="s">
        <v>25</v>
      </c>
      <c r="D17" s="95" t="s">
        <v>275</v>
      </c>
    </row>
    <row r="18" spans="1:4" x14ac:dyDescent="0.15">
      <c r="A18" s="70" t="s">
        <v>253</v>
      </c>
      <c r="B18" s="65">
        <v>280</v>
      </c>
      <c r="C18" s="19">
        <v>82</v>
      </c>
      <c r="D18" s="52">
        <f t="shared" ref="D18:D23" si="0">B18*C18</f>
        <v>22960</v>
      </c>
    </row>
    <row r="19" spans="1:4" x14ac:dyDescent="0.15">
      <c r="A19" s="35" t="s">
        <v>255</v>
      </c>
      <c r="B19" s="63">
        <v>290</v>
      </c>
      <c r="C19" s="29">
        <v>12</v>
      </c>
      <c r="D19" s="46">
        <f t="shared" si="0"/>
        <v>3480</v>
      </c>
    </row>
    <row r="20" spans="1:4" x14ac:dyDescent="0.15">
      <c r="A20" s="35" t="s">
        <v>256</v>
      </c>
      <c r="B20" s="63">
        <v>940</v>
      </c>
      <c r="C20" s="29">
        <v>31</v>
      </c>
      <c r="D20" s="46">
        <f t="shared" si="0"/>
        <v>29140</v>
      </c>
    </row>
    <row r="21" spans="1:4" x14ac:dyDescent="0.15">
      <c r="A21" s="35" t="s">
        <v>254</v>
      </c>
      <c r="B21" s="63">
        <v>70</v>
      </c>
      <c r="C21" s="29">
        <v>446</v>
      </c>
      <c r="D21" s="46">
        <f t="shared" si="0"/>
        <v>31220</v>
      </c>
    </row>
    <row r="22" spans="1:4" x14ac:dyDescent="0.15">
      <c r="A22" s="35" t="s">
        <v>200</v>
      </c>
      <c r="B22" s="63">
        <v>70</v>
      </c>
      <c r="C22" s="29">
        <v>183</v>
      </c>
      <c r="D22" s="46">
        <f t="shared" si="0"/>
        <v>12810</v>
      </c>
    </row>
    <row r="23" spans="1:4" ht="14" thickBot="1" x14ac:dyDescent="0.2">
      <c r="A23" s="36" t="s">
        <v>21</v>
      </c>
      <c r="B23" s="73">
        <v>480</v>
      </c>
      <c r="C23" s="44">
        <v>28</v>
      </c>
      <c r="D23" s="47">
        <f t="shared" si="0"/>
        <v>13440</v>
      </c>
    </row>
    <row r="24" spans="1:4" ht="14" thickBot="1" x14ac:dyDescent="0.2"/>
    <row r="25" spans="1:4" ht="14" thickBot="1" x14ac:dyDescent="0.2">
      <c r="C25" s="93" t="s">
        <v>230</v>
      </c>
      <c r="D25" s="49">
        <f>SUM(D18:D24)</f>
        <v>113050</v>
      </c>
    </row>
    <row r="26" spans="1:4" ht="14" thickBot="1" x14ac:dyDescent="0.2"/>
    <row r="27" spans="1:4" ht="14" thickBot="1" x14ac:dyDescent="0.2">
      <c r="C27" s="6" t="s">
        <v>232</v>
      </c>
      <c r="D27" s="49">
        <f>D13+D25</f>
        <v>209050</v>
      </c>
    </row>
    <row r="29" spans="1:4" x14ac:dyDescent="0.15">
      <c r="D29" s="50"/>
    </row>
    <row r="30" spans="1:4" x14ac:dyDescent="0.15">
      <c r="D30" s="50"/>
    </row>
    <row r="31" spans="1:4" x14ac:dyDescent="0.15">
      <c r="D31" s="50"/>
    </row>
  </sheetData>
  <phoneticPr fontId="1" type="noConversion"/>
  <pageMargins left="0.75000000000000011" right="0.75000000000000011" top="1" bottom="1" header="0.5" footer="0.5"/>
  <pageSetup paperSize="9" orientation="portrait" horizontalDpi="4294967292" verticalDpi="4294967292"/>
  <headerFooter alignWithMargins="0">
    <oddHeader xml:space="preserve">&amp;L&amp;"Arial,Gras"&amp;12&amp;K000000Inventaire - caféteria Anthropole </oddHeader>
    <oddFooter>&amp;L&amp;8&amp;K000000Annexe 2 - mobilier matériel&amp;R&amp;8&amp;K000000UNIBAT, ye,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Cuisine</vt:lpstr>
      <vt:lpstr>Brasserie</vt:lpstr>
      <vt:lpstr>Restaurant</vt:lpstr>
      <vt:lpstr>Laverie</vt:lpstr>
      <vt:lpstr>Légumerie</vt:lpstr>
      <vt:lpstr>Boulangerie</vt:lpstr>
      <vt:lpstr>Buanderie</vt:lpstr>
      <vt:lpstr>Cafet_NEF</vt:lpstr>
      <vt:lpstr>Cafet_ANT</vt:lpstr>
    </vt:vector>
  </TitlesOfParts>
  <Company>UNIL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Fracheboud</dc:creator>
  <cp:lastModifiedBy>Utilisateur de Microsoft Office</cp:lastModifiedBy>
  <cp:lastPrinted>2018-08-31T09:23:18Z</cp:lastPrinted>
  <dcterms:created xsi:type="dcterms:W3CDTF">2009-06-08T08:54:25Z</dcterms:created>
  <dcterms:modified xsi:type="dcterms:W3CDTF">2021-06-23T20:38:14Z</dcterms:modified>
</cp:coreProperties>
</file>